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工作资料\BMS开发\10_慢充软件\02_C500(新动总177Ah)\_mdl\"/>
    </mc:Choice>
  </mc:AlternateContent>
  <bookViews>
    <workbookView xWindow="0" yWindow="0" windowWidth="20496" windowHeight="7620" tabRatio="723" firstSheet="7" activeTab="14"/>
  </bookViews>
  <sheets>
    <sheet name="0-变更记录" sheetId="15" r:id="rId1"/>
    <sheet name="1_基本信息" sheetId="1" r:id="rId2"/>
    <sheet name="2_电压和温度" sheetId="2" r:id="rId3"/>
    <sheet name="3_容量和能量" sheetId="3" r:id="rId4"/>
    <sheet name="4_电流极限(BoL)（单电芯）" sheetId="17" r:id="rId5"/>
    <sheet name="5_功率极限(BoL)（单电芯）" sheetId="18" r:id="rId6"/>
    <sheet name="6_电流极限(EoL)" sheetId="20" r:id="rId7"/>
    <sheet name="7_功率极限(EoL)" sheetId="21" r:id="rId8"/>
    <sheet name="8_OCV" sheetId="11" r:id="rId9"/>
    <sheet name="9_直流内阻（BoL)" sheetId="8" r:id="rId10"/>
    <sheet name="10_直流内阻（EoL)" sheetId="22" r:id="rId11"/>
    <sheet name="11_寿命" sheetId="27" r:id="rId12"/>
    <sheet name="12_故障报警及处理策略" sheetId="30" r:id="rId13"/>
    <sheet name="13_快充策略" sheetId="31" r:id="rId14"/>
    <sheet name="14_标准充电" sheetId="32" r:id="rId15"/>
  </sheets>
  <definedNames>
    <definedName name="_xlnm._FilterDatabase" localSheetId="12" hidden="1">'12_故障报警及处理策略'!$B$3:$K$37</definedName>
    <definedName name="BaseLineDone_Label" localSheetId="10">#REF!</definedName>
    <definedName name="BaseLineDone_Label" localSheetId="11">#REF!</definedName>
    <definedName name="BaseLineDone_Label" localSheetId="12">#REF!</definedName>
    <definedName name="BaseLineDone_Label" localSheetId="13">#REF!</definedName>
    <definedName name="BaseLineDone_Label">#REF!</definedName>
    <definedName name="Date" localSheetId="10">#REF!</definedName>
    <definedName name="Date" localSheetId="11">#REF!</definedName>
    <definedName name="Date" localSheetId="12">#REF!</definedName>
    <definedName name="Date" localSheetId="13">#REF!</definedName>
    <definedName name="Date">#REF!</definedName>
    <definedName name="DateBaseLineDone" localSheetId="10">#REF!</definedName>
    <definedName name="DateBaseLineDone" localSheetId="11">#REF!</definedName>
    <definedName name="DateBaseLineDone" localSheetId="12">#REF!</definedName>
    <definedName name="DateBaseLineDone" localSheetId="13">#REF!</definedName>
    <definedName name="DateBaseLineDone">#REF!</definedName>
  </definedNames>
  <calcPr calcId="162913"/>
</workbook>
</file>

<file path=xl/calcChain.xml><?xml version="1.0" encoding="utf-8"?>
<calcChain xmlns="http://schemas.openxmlformats.org/spreadsheetml/2006/main">
  <c r="B88" i="32" l="1"/>
  <c r="B89" i="32"/>
  <c r="B90" i="32"/>
  <c r="B91" i="32"/>
  <c r="B92" i="32"/>
  <c r="B93" i="32"/>
  <c r="B94" i="32"/>
  <c r="B95" i="32"/>
  <c r="B96" i="32"/>
  <c r="B97" i="32"/>
  <c r="B98" i="32"/>
  <c r="B99" i="32"/>
  <c r="B100" i="32"/>
  <c r="B101" i="32"/>
  <c r="B102" i="32"/>
  <c r="B87" i="32"/>
  <c r="B86" i="32"/>
  <c r="C48" i="32"/>
  <c r="D48" i="32"/>
  <c r="E48" i="32"/>
  <c r="F48" i="32"/>
  <c r="G48" i="32"/>
  <c r="H48" i="32"/>
  <c r="I48" i="32"/>
  <c r="J48" i="32"/>
  <c r="K48" i="32"/>
  <c r="L48" i="32"/>
  <c r="M48" i="32"/>
  <c r="N48" i="32"/>
  <c r="O48" i="32"/>
  <c r="P48" i="32"/>
  <c r="Q48" i="32"/>
  <c r="R48" i="32"/>
  <c r="B49" i="32"/>
  <c r="C49" i="32"/>
  <c r="D49" i="32"/>
  <c r="E49" i="32"/>
  <c r="F49" i="32"/>
  <c r="G49" i="32"/>
  <c r="H49" i="32"/>
  <c r="I49" i="32"/>
  <c r="J49" i="32"/>
  <c r="K49" i="32"/>
  <c r="L49" i="32"/>
  <c r="M49" i="32"/>
  <c r="N49" i="32"/>
  <c r="O49" i="32"/>
  <c r="P49" i="32"/>
  <c r="Q49" i="32"/>
  <c r="R49" i="32"/>
  <c r="B50" i="32"/>
  <c r="C50" i="32"/>
  <c r="D50" i="32"/>
  <c r="E50" i="32"/>
  <c r="F50" i="32"/>
  <c r="G50" i="32"/>
  <c r="H50" i="32"/>
  <c r="I50" i="32"/>
  <c r="J50" i="32"/>
  <c r="K50" i="32"/>
  <c r="L50" i="32"/>
  <c r="M50" i="32"/>
  <c r="N50" i="32"/>
  <c r="O50" i="32"/>
  <c r="P50" i="32"/>
  <c r="Q50" i="32"/>
  <c r="R50" i="32"/>
  <c r="B51" i="32"/>
  <c r="C51" i="32"/>
  <c r="D51" i="32"/>
  <c r="E51" i="32"/>
  <c r="F51" i="32"/>
  <c r="G51" i="32"/>
  <c r="H51" i="32"/>
  <c r="I51" i="32"/>
  <c r="J51" i="32"/>
  <c r="K51" i="32"/>
  <c r="L51" i="32"/>
  <c r="M51" i="32"/>
  <c r="N51" i="32"/>
  <c r="O51" i="32"/>
  <c r="P51" i="32"/>
  <c r="Q51" i="32"/>
  <c r="R51" i="32"/>
  <c r="B52" i="32"/>
  <c r="C52" i="32"/>
  <c r="D52" i="32"/>
  <c r="E52" i="32"/>
  <c r="F52" i="32"/>
  <c r="G52" i="32"/>
  <c r="H52" i="32"/>
  <c r="I52" i="32"/>
  <c r="J52" i="32"/>
  <c r="K52" i="32"/>
  <c r="L52" i="32"/>
  <c r="M52" i="32"/>
  <c r="N52" i="32"/>
  <c r="O52" i="32"/>
  <c r="P52" i="32"/>
  <c r="Q52" i="32"/>
  <c r="R52" i="32"/>
  <c r="B53" i="32"/>
  <c r="C53" i="32"/>
  <c r="D53" i="32"/>
  <c r="E53" i="32"/>
  <c r="F53" i="32"/>
  <c r="G53" i="32"/>
  <c r="H53" i="32"/>
  <c r="I53" i="32"/>
  <c r="J53" i="32"/>
  <c r="K53" i="32"/>
  <c r="L53" i="32"/>
  <c r="M53" i="32"/>
  <c r="N53" i="32"/>
  <c r="O53" i="32"/>
  <c r="P53" i="32"/>
  <c r="Q53" i="32"/>
  <c r="R53" i="32"/>
  <c r="B54" i="32"/>
  <c r="C54" i="32"/>
  <c r="D54" i="32"/>
  <c r="E54" i="32"/>
  <c r="F54" i="32"/>
  <c r="G54" i="32"/>
  <c r="H54" i="32"/>
  <c r="I54" i="32"/>
  <c r="J54" i="32"/>
  <c r="K54" i="32"/>
  <c r="L54" i="32"/>
  <c r="M54" i="32"/>
  <c r="N54" i="32"/>
  <c r="O54" i="32"/>
  <c r="P54" i="32"/>
  <c r="Q54" i="32"/>
  <c r="R54" i="32"/>
  <c r="B55" i="32"/>
  <c r="C55" i="32"/>
  <c r="D55" i="32"/>
  <c r="E55" i="32"/>
  <c r="F55" i="32"/>
  <c r="G55" i="32"/>
  <c r="H55" i="32"/>
  <c r="I55" i="32"/>
  <c r="J55" i="32"/>
  <c r="K55" i="32"/>
  <c r="L55" i="32"/>
  <c r="M55" i="32"/>
  <c r="N55" i="32"/>
  <c r="O55" i="32"/>
  <c r="P55" i="32"/>
  <c r="Q55" i="32"/>
  <c r="R55" i="32"/>
  <c r="B56" i="32"/>
  <c r="C56" i="32"/>
  <c r="D56" i="32"/>
  <c r="E56" i="32"/>
  <c r="F56" i="32"/>
  <c r="G56" i="32"/>
  <c r="H56" i="32"/>
  <c r="I56" i="32"/>
  <c r="J56" i="32"/>
  <c r="K56" i="32"/>
  <c r="L56" i="32"/>
  <c r="M56" i="32"/>
  <c r="N56" i="32"/>
  <c r="O56" i="32"/>
  <c r="P56" i="32"/>
  <c r="Q56" i="32"/>
  <c r="R56" i="32"/>
  <c r="B57" i="32"/>
  <c r="C57" i="32"/>
  <c r="D57" i="32"/>
  <c r="E57" i="32"/>
  <c r="F57" i="32"/>
  <c r="G57" i="32"/>
  <c r="H57" i="32"/>
  <c r="I57" i="32"/>
  <c r="J57" i="32"/>
  <c r="K57" i="32"/>
  <c r="L57" i="32"/>
  <c r="M57" i="32"/>
  <c r="N57" i="32"/>
  <c r="O57" i="32"/>
  <c r="P57" i="32"/>
  <c r="Q57" i="32"/>
  <c r="R57" i="32"/>
  <c r="B58" i="32"/>
  <c r="C58" i="32"/>
  <c r="D58" i="32"/>
  <c r="E58" i="32"/>
  <c r="F58" i="32"/>
  <c r="G58" i="32"/>
  <c r="H58" i="32"/>
  <c r="I58" i="32"/>
  <c r="J58" i="32"/>
  <c r="K58" i="32"/>
  <c r="L58" i="32"/>
  <c r="M58" i="32"/>
  <c r="N58" i="32"/>
  <c r="O58" i="32"/>
  <c r="P58" i="32"/>
  <c r="Q58" i="32"/>
  <c r="R58" i="32"/>
  <c r="B59" i="32"/>
  <c r="C59" i="32"/>
  <c r="D59" i="32"/>
  <c r="E59" i="32"/>
  <c r="F59" i="32"/>
  <c r="G59" i="32"/>
  <c r="H59" i="32"/>
  <c r="I59" i="32"/>
  <c r="J59" i="32"/>
  <c r="K59" i="32"/>
  <c r="L59" i="32"/>
  <c r="M59" i="32"/>
  <c r="N59" i="32"/>
  <c r="O59" i="32"/>
  <c r="P59" i="32"/>
  <c r="Q59" i="32"/>
  <c r="R59" i="32"/>
  <c r="B60" i="32"/>
  <c r="C60" i="32"/>
  <c r="D60" i="32"/>
  <c r="E60" i="32"/>
  <c r="F60" i="32"/>
  <c r="G60" i="32"/>
  <c r="H60" i="32"/>
  <c r="I60" i="32"/>
  <c r="J60" i="32"/>
  <c r="K60" i="32"/>
  <c r="L60" i="32"/>
  <c r="M60" i="32"/>
  <c r="N60" i="32"/>
  <c r="O60" i="32"/>
  <c r="P60" i="32"/>
  <c r="Q60" i="32"/>
  <c r="R60" i="32"/>
  <c r="B61" i="32"/>
  <c r="C61" i="32"/>
  <c r="D61" i="32"/>
  <c r="E61" i="32"/>
  <c r="F61" i="32"/>
  <c r="G61" i="32"/>
  <c r="H61" i="32"/>
  <c r="I61" i="32"/>
  <c r="J61" i="32"/>
  <c r="K61" i="32"/>
  <c r="L61" i="32"/>
  <c r="M61" i="32"/>
  <c r="N61" i="32"/>
  <c r="O61" i="32"/>
  <c r="P61" i="32"/>
  <c r="Q61" i="32"/>
  <c r="R61" i="32"/>
  <c r="B62" i="32"/>
  <c r="C62" i="32"/>
  <c r="D62" i="32"/>
  <c r="E62" i="32"/>
  <c r="F62" i="32"/>
  <c r="G62" i="32"/>
  <c r="H62" i="32"/>
  <c r="I62" i="32"/>
  <c r="J62" i="32"/>
  <c r="K62" i="32"/>
  <c r="L62" i="32"/>
  <c r="M62" i="32"/>
  <c r="N62" i="32"/>
  <c r="O62" i="32"/>
  <c r="P62" i="32"/>
  <c r="Q62" i="32"/>
  <c r="R62" i="32"/>
  <c r="B63" i="32"/>
  <c r="C63" i="32"/>
  <c r="D63" i="32"/>
  <c r="E63" i="32"/>
  <c r="F63" i="32"/>
  <c r="G63" i="32"/>
  <c r="H63" i="32"/>
  <c r="I63" i="32"/>
  <c r="J63" i="32"/>
  <c r="K63" i="32"/>
  <c r="L63" i="32"/>
  <c r="M63" i="32"/>
  <c r="N63" i="32"/>
  <c r="O63" i="32"/>
  <c r="P63" i="32"/>
  <c r="Q63" i="32"/>
  <c r="R63" i="32"/>
  <c r="B64" i="32"/>
  <c r="C64" i="32"/>
  <c r="D64" i="32"/>
  <c r="E64" i="32"/>
  <c r="F64" i="32"/>
  <c r="G64" i="32"/>
  <c r="H64" i="32"/>
  <c r="I64" i="32"/>
  <c r="J64" i="32"/>
  <c r="K64" i="32"/>
  <c r="L64" i="32"/>
  <c r="M64" i="32"/>
  <c r="N64" i="32"/>
  <c r="O64" i="32"/>
  <c r="P64" i="32"/>
  <c r="Q64" i="32"/>
  <c r="R64" i="32"/>
  <c r="B48" i="32"/>
  <c r="D29" i="32"/>
  <c r="E29" i="32"/>
  <c r="F29" i="32"/>
  <c r="G29" i="32"/>
  <c r="H29" i="32"/>
  <c r="I29" i="32"/>
  <c r="J29" i="32"/>
  <c r="K29" i="32"/>
  <c r="L29" i="32"/>
  <c r="M29" i="32"/>
  <c r="N29" i="32"/>
  <c r="O29" i="32"/>
  <c r="P29" i="32"/>
  <c r="Q29" i="32"/>
  <c r="R29" i="32"/>
  <c r="D30" i="32"/>
  <c r="E30" i="32"/>
  <c r="F30" i="32"/>
  <c r="G30" i="32"/>
  <c r="H30" i="32"/>
  <c r="I30" i="32"/>
  <c r="J30" i="32"/>
  <c r="K30" i="32"/>
  <c r="L30" i="32"/>
  <c r="M30" i="32"/>
  <c r="N30" i="32"/>
  <c r="O30" i="32"/>
  <c r="P30" i="32"/>
  <c r="Q30" i="32"/>
  <c r="R30" i="32"/>
  <c r="D31" i="32"/>
  <c r="E31" i="32"/>
  <c r="F31" i="32"/>
  <c r="G31" i="32"/>
  <c r="H31" i="32"/>
  <c r="I31" i="32"/>
  <c r="J31" i="32"/>
  <c r="K31" i="32"/>
  <c r="L31" i="32"/>
  <c r="M31" i="32"/>
  <c r="N31" i="32"/>
  <c r="O31" i="32"/>
  <c r="P31" i="32"/>
  <c r="Q31" i="32"/>
  <c r="R31" i="32"/>
  <c r="D32" i="32"/>
  <c r="E32" i="32"/>
  <c r="F32" i="32"/>
  <c r="G32" i="32"/>
  <c r="H32" i="32"/>
  <c r="I32" i="32"/>
  <c r="J32" i="32"/>
  <c r="K32" i="32"/>
  <c r="L32" i="32"/>
  <c r="M32" i="32"/>
  <c r="N32" i="32"/>
  <c r="O32" i="32"/>
  <c r="P32" i="32"/>
  <c r="Q32" i="32"/>
  <c r="R32" i="32"/>
  <c r="D33" i="32"/>
  <c r="E33" i="32"/>
  <c r="F33" i="32"/>
  <c r="G33" i="32"/>
  <c r="H33" i="32"/>
  <c r="I33" i="32"/>
  <c r="J33" i="32"/>
  <c r="K33" i="32"/>
  <c r="L33" i="32"/>
  <c r="M33" i="32"/>
  <c r="N33" i="32"/>
  <c r="O33" i="32"/>
  <c r="P33" i="32"/>
  <c r="Q33" i="32"/>
  <c r="R33" i="32"/>
  <c r="D34" i="32"/>
  <c r="E34" i="32"/>
  <c r="F34" i="32"/>
  <c r="G34" i="32"/>
  <c r="H34" i="32"/>
  <c r="I34" i="32"/>
  <c r="J34" i="32"/>
  <c r="K34" i="32"/>
  <c r="L34" i="32"/>
  <c r="M34" i="32"/>
  <c r="N34" i="32"/>
  <c r="O34" i="32"/>
  <c r="P34" i="32"/>
  <c r="Q34" i="32"/>
  <c r="R34" i="32"/>
  <c r="D35" i="32"/>
  <c r="E35" i="32"/>
  <c r="F35" i="32"/>
  <c r="G35" i="32"/>
  <c r="H35" i="32"/>
  <c r="I35" i="32"/>
  <c r="J35" i="32"/>
  <c r="K35" i="32"/>
  <c r="L35" i="32"/>
  <c r="M35" i="32"/>
  <c r="N35" i="32"/>
  <c r="O35" i="32"/>
  <c r="P35" i="32"/>
  <c r="Q35" i="32"/>
  <c r="R35" i="32"/>
  <c r="D36" i="32"/>
  <c r="E36" i="32"/>
  <c r="F36" i="32"/>
  <c r="G36" i="32"/>
  <c r="H36" i="32"/>
  <c r="I36" i="32"/>
  <c r="J36" i="32"/>
  <c r="K36" i="32"/>
  <c r="L36" i="32"/>
  <c r="M36" i="32"/>
  <c r="N36" i="32"/>
  <c r="O36" i="32"/>
  <c r="P36" i="32"/>
  <c r="Q36" i="32"/>
  <c r="R36" i="32"/>
  <c r="D37" i="32"/>
  <c r="E37" i="32"/>
  <c r="F37" i="32"/>
  <c r="G37" i="32"/>
  <c r="H37" i="32"/>
  <c r="I37" i="32"/>
  <c r="J37" i="32"/>
  <c r="K37" i="32"/>
  <c r="L37" i="32"/>
  <c r="M37" i="32"/>
  <c r="N37" i="32"/>
  <c r="O37" i="32"/>
  <c r="P37" i="32"/>
  <c r="Q37" i="32"/>
  <c r="R37" i="32"/>
  <c r="D38" i="32"/>
  <c r="E38" i="32"/>
  <c r="F38" i="32"/>
  <c r="G38" i="32"/>
  <c r="H38" i="32"/>
  <c r="I38" i="32"/>
  <c r="J38" i="32"/>
  <c r="K38" i="32"/>
  <c r="L38" i="32"/>
  <c r="M38" i="32"/>
  <c r="N38" i="32"/>
  <c r="O38" i="32"/>
  <c r="P38" i="32"/>
  <c r="Q38" i="32"/>
  <c r="R38" i="32"/>
  <c r="D39" i="32"/>
  <c r="E39" i="32"/>
  <c r="F39" i="32"/>
  <c r="G39" i="32"/>
  <c r="H39" i="32"/>
  <c r="I39" i="32"/>
  <c r="J39" i="32"/>
  <c r="K39" i="32"/>
  <c r="L39" i="32"/>
  <c r="M39" i="32"/>
  <c r="N39" i="32"/>
  <c r="O39" i="32"/>
  <c r="P39" i="32"/>
  <c r="Q39" i="32"/>
  <c r="R39" i="32"/>
  <c r="D40" i="32"/>
  <c r="E40" i="32"/>
  <c r="F40" i="32"/>
  <c r="G40" i="32"/>
  <c r="H40" i="32"/>
  <c r="I40" i="32"/>
  <c r="J40" i="32"/>
  <c r="K40" i="32"/>
  <c r="L40" i="32"/>
  <c r="M40" i="32"/>
  <c r="N40" i="32"/>
  <c r="O40" i="32"/>
  <c r="P40" i="32"/>
  <c r="Q40" i="32"/>
  <c r="R40" i="32"/>
  <c r="D41" i="32"/>
  <c r="E41" i="32"/>
  <c r="F41" i="32"/>
  <c r="G41" i="32"/>
  <c r="H41" i="32"/>
  <c r="I41" i="32"/>
  <c r="J41" i="32"/>
  <c r="K41" i="32"/>
  <c r="L41" i="32"/>
  <c r="M41" i="32"/>
  <c r="N41" i="32"/>
  <c r="O41" i="32"/>
  <c r="P41" i="32"/>
  <c r="Q41" i="32"/>
  <c r="R41" i="32"/>
  <c r="D42" i="32"/>
  <c r="E42" i="32"/>
  <c r="F42" i="32"/>
  <c r="G42" i="32"/>
  <c r="H42" i="32"/>
  <c r="I42" i="32"/>
  <c r="J42" i="32"/>
  <c r="K42" i="32"/>
  <c r="L42" i="32"/>
  <c r="M42" i="32"/>
  <c r="N42" i="32"/>
  <c r="O42" i="32"/>
  <c r="P42" i="32"/>
  <c r="Q42" i="32"/>
  <c r="R42" i="32"/>
  <c r="D43" i="32"/>
  <c r="E43" i="32"/>
  <c r="F43" i="32"/>
  <c r="G43" i="32"/>
  <c r="H43" i="32"/>
  <c r="I43" i="32"/>
  <c r="J43" i="32"/>
  <c r="K43" i="32"/>
  <c r="L43" i="32"/>
  <c r="M43" i="32"/>
  <c r="N43" i="32"/>
  <c r="O43" i="32"/>
  <c r="P43" i="32"/>
  <c r="Q43" i="32"/>
  <c r="R43" i="32"/>
  <c r="D44" i="32"/>
  <c r="E44" i="32"/>
  <c r="F44" i="32"/>
  <c r="G44" i="32"/>
  <c r="H44" i="32"/>
  <c r="I44" i="32"/>
  <c r="J44" i="32"/>
  <c r="K44" i="32"/>
  <c r="L44" i="32"/>
  <c r="M44" i="32"/>
  <c r="N44" i="32"/>
  <c r="O44" i="32"/>
  <c r="P44" i="32"/>
  <c r="Q44" i="32"/>
  <c r="R44" i="32"/>
  <c r="D45" i="32"/>
  <c r="E45" i="32"/>
  <c r="F45" i="32"/>
  <c r="G45" i="32"/>
  <c r="H45" i="32"/>
  <c r="I45" i="32"/>
  <c r="J45" i="32"/>
  <c r="K45" i="32"/>
  <c r="L45" i="32"/>
  <c r="M45" i="32"/>
  <c r="N45" i="32"/>
  <c r="O45" i="32"/>
  <c r="P45" i="32"/>
  <c r="Q45" i="32"/>
  <c r="R45" i="32"/>
  <c r="B31" i="32"/>
  <c r="C31" i="32"/>
  <c r="B32" i="32"/>
  <c r="C32" i="32"/>
  <c r="B33" i="32"/>
  <c r="C33" i="32"/>
  <c r="B34" i="32"/>
  <c r="C34" i="32"/>
  <c r="B35" i="32"/>
  <c r="C35" i="32"/>
  <c r="B36" i="32"/>
  <c r="C36" i="32"/>
  <c r="B37" i="32"/>
  <c r="C37" i="32"/>
  <c r="B38" i="32"/>
  <c r="C38" i="32"/>
  <c r="B39" i="32"/>
  <c r="C39" i="32"/>
  <c r="B40" i="32"/>
  <c r="C40" i="32"/>
  <c r="B41" i="32"/>
  <c r="C41" i="32"/>
  <c r="B42" i="32"/>
  <c r="C42" i="32"/>
  <c r="B43" i="32"/>
  <c r="C43" i="32"/>
  <c r="B44" i="32"/>
  <c r="C44" i="32"/>
  <c r="B45" i="32"/>
  <c r="C45" i="32"/>
  <c r="B30" i="32"/>
  <c r="C30" i="32"/>
  <c r="C29" i="32"/>
  <c r="B29" i="32"/>
  <c r="S176" i="27" l="1"/>
  <c r="R176" i="27"/>
  <c r="Q176" i="27"/>
  <c r="M176" i="27"/>
  <c r="L176" i="27"/>
  <c r="K176" i="27"/>
  <c r="S175" i="27"/>
  <c r="R175" i="27"/>
  <c r="Q175" i="27"/>
  <c r="S174" i="27"/>
  <c r="R174" i="27"/>
  <c r="Q174" i="27"/>
  <c r="M174" i="27"/>
  <c r="L174" i="27"/>
  <c r="K174" i="27"/>
  <c r="S173" i="27"/>
  <c r="R173" i="27"/>
  <c r="Q173" i="27"/>
  <c r="S170" i="27"/>
  <c r="R170" i="27"/>
  <c r="Q170" i="27"/>
  <c r="M170" i="27"/>
  <c r="L170" i="27"/>
  <c r="K170" i="27"/>
  <c r="S147" i="27"/>
  <c r="R147" i="27"/>
  <c r="Q147" i="27"/>
  <c r="M147" i="27"/>
  <c r="L147" i="27"/>
  <c r="K147" i="27"/>
  <c r="S146" i="27"/>
  <c r="R146" i="27"/>
  <c r="Q146" i="27"/>
  <c r="S145" i="27"/>
  <c r="R145" i="27"/>
  <c r="Q145" i="27"/>
  <c r="M145" i="27"/>
  <c r="L145" i="27"/>
  <c r="K145" i="27"/>
  <c r="S144" i="27"/>
  <c r="R144" i="27"/>
  <c r="Q144" i="27"/>
  <c r="S141" i="27"/>
  <c r="R141" i="27"/>
  <c r="Q141" i="27"/>
  <c r="M141" i="27"/>
  <c r="L141" i="27"/>
  <c r="K141" i="27"/>
  <c r="S118" i="27"/>
  <c r="R118" i="27"/>
  <c r="Q118" i="27"/>
  <c r="M118" i="27"/>
  <c r="L118" i="27"/>
  <c r="K118" i="27"/>
  <c r="S117" i="27"/>
  <c r="R117" i="27"/>
  <c r="Q117" i="27"/>
  <c r="S116" i="27"/>
  <c r="R116" i="27"/>
  <c r="Q116" i="27"/>
  <c r="M116" i="27"/>
  <c r="L116" i="27"/>
  <c r="K116" i="27"/>
  <c r="S115" i="27"/>
  <c r="R115" i="27"/>
  <c r="Q115" i="27"/>
  <c r="S111" i="27"/>
  <c r="R111" i="27"/>
  <c r="Q111" i="27"/>
  <c r="M111" i="27"/>
  <c r="L111" i="27"/>
  <c r="K111" i="27"/>
  <c r="AD61" i="27"/>
  <c r="AC61" i="27"/>
  <c r="W61" i="27"/>
  <c r="AD60" i="27"/>
  <c r="AC60" i="27"/>
  <c r="AD59" i="27"/>
  <c r="AC59" i="27"/>
  <c r="AD58" i="27"/>
  <c r="AC58" i="27"/>
  <c r="AD57" i="27"/>
  <c r="AC57" i="27"/>
  <c r="W57" i="27"/>
  <c r="AD56" i="27"/>
  <c r="AC56" i="27"/>
  <c r="AD55" i="27"/>
  <c r="AC55" i="27"/>
  <c r="AD54" i="27"/>
  <c r="AC54" i="27"/>
  <c r="AD53" i="27"/>
  <c r="AC53" i="27"/>
  <c r="W53" i="27"/>
  <c r="AD52" i="27"/>
  <c r="AC52" i="27"/>
  <c r="AD49" i="27"/>
  <c r="AC49" i="27"/>
  <c r="W49" i="27"/>
  <c r="AD32" i="27"/>
  <c r="AC32" i="27"/>
  <c r="X32" i="27"/>
  <c r="AD31" i="27"/>
  <c r="AC31" i="27"/>
  <c r="AD30" i="27"/>
  <c r="AC30" i="27"/>
  <c r="AD29" i="27"/>
  <c r="AC29" i="27"/>
  <c r="AD28" i="27"/>
  <c r="AC28" i="27"/>
  <c r="X28" i="27"/>
  <c r="AD27" i="27"/>
  <c r="AC27" i="27"/>
  <c r="AD26" i="27"/>
  <c r="AC26" i="27"/>
  <c r="AD25" i="27"/>
  <c r="AC25" i="27"/>
  <c r="AD24" i="27"/>
  <c r="AC24" i="27"/>
  <c r="X24" i="27"/>
  <c r="AD23" i="27"/>
  <c r="AC23" i="27"/>
  <c r="AD20" i="27"/>
  <c r="AC20" i="27"/>
  <c r="X20" i="27"/>
</calcChain>
</file>

<file path=xl/comments1.xml><?xml version="1.0" encoding="utf-8"?>
<comments xmlns="http://schemas.openxmlformats.org/spreadsheetml/2006/main">
  <authors>
    <author>Zhao Kun</author>
  </authors>
  <commentList>
    <comment ref="B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故障唯一编号，新增故障应按顺序添加，删除或不适用故障ID不能重复使用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可选填，故障具体描述</t>
        </r>
      </text>
    </comment>
    <comment ref="F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满足故障条件后，故障置位时间</t>
        </r>
      </text>
    </comment>
    <comment ref="G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主要分为以下三类：
1. 满足条件恢复
2. 满足条件恢复且下电后再恢复；
3. 接受到UDS命令恢复</t>
        </r>
      </text>
    </comment>
    <comment ref="H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满足故障恢复条件后，故障清除置位时间</t>
        </r>
      </text>
    </comment>
    <comment ref="I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充电模式下故障等级，不同故障等级的处理措施详见故障等级表</t>
        </r>
      </text>
    </comment>
    <comment ref="J3" authorId="0" shapeId="0">
      <text>
        <r>
          <rPr>
            <b/>
            <sz val="9"/>
            <color indexed="81"/>
            <rFont val="宋体"/>
            <family val="3"/>
            <charset val="134"/>
          </rPr>
          <t>Zhao Kun:</t>
        </r>
        <r>
          <rPr>
            <sz val="9"/>
            <color indexed="81"/>
            <rFont val="宋体"/>
            <family val="3"/>
            <charset val="134"/>
          </rPr>
          <t xml:space="preserve">
行车模式下故障等级，不同故障等级的处理措施详见故障等级表</t>
        </r>
      </text>
    </comment>
  </commentList>
</comments>
</file>

<file path=xl/sharedStrings.xml><?xml version="1.0" encoding="utf-8"?>
<sst xmlns="http://schemas.openxmlformats.org/spreadsheetml/2006/main" count="2222" uniqueCount="640">
  <si>
    <r>
      <rPr>
        <sz val="11"/>
        <color theme="1"/>
        <rFont val="宋体"/>
        <family val="3"/>
        <charset val="134"/>
      </rPr>
      <t>出货</t>
    </r>
    <r>
      <rPr>
        <sz val="11"/>
        <color theme="1"/>
        <rFont val="Arial"/>
        <family val="2"/>
      </rPr>
      <t>SoC</t>
    </r>
    <phoneticPr fontId="5" type="noConversion"/>
  </si>
  <si>
    <t>3Sigma</t>
    <phoneticPr fontId="5" type="noConversion"/>
  </si>
  <si>
    <r>
      <t xml:space="preserve">1. </t>
    </r>
    <r>
      <rPr>
        <b/>
        <sz val="12"/>
        <color theme="1"/>
        <rFont val="等线"/>
        <family val="2"/>
      </rPr>
      <t>电池材料</t>
    </r>
    <phoneticPr fontId="5" type="noConversion"/>
  </si>
  <si>
    <r>
      <t xml:space="preserve">2. </t>
    </r>
    <r>
      <rPr>
        <b/>
        <sz val="12"/>
        <color theme="1"/>
        <rFont val="宋体"/>
        <family val="3"/>
        <charset val="134"/>
      </rPr>
      <t>基本信息</t>
    </r>
    <phoneticPr fontId="5" type="noConversion"/>
  </si>
  <si>
    <r>
      <rPr>
        <sz val="11"/>
        <color theme="1"/>
        <rFont val="等线"/>
        <family val="2"/>
      </rPr>
      <t>温度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</t>
    </r>
    <phoneticPr fontId="5" type="noConversion"/>
  </si>
  <si>
    <r>
      <rPr>
        <sz val="11"/>
        <color theme="1"/>
        <rFont val="等线"/>
        <family val="2"/>
      </rPr>
      <t>充电</t>
    </r>
    <phoneticPr fontId="5" type="noConversion"/>
  </si>
  <si>
    <r>
      <rPr>
        <sz val="11"/>
        <color theme="1"/>
        <rFont val="等线"/>
        <family val="2"/>
      </rPr>
      <t>放电</t>
    </r>
    <phoneticPr fontId="5" type="noConversion"/>
  </si>
  <si>
    <r>
      <rPr>
        <sz val="11"/>
        <color theme="1"/>
        <rFont val="等线"/>
        <family val="2"/>
      </rPr>
      <t>上限电压</t>
    </r>
    <r>
      <rPr>
        <sz val="11"/>
        <color theme="1"/>
        <rFont val="Arial"/>
        <family val="2"/>
      </rPr>
      <t xml:space="preserve"> (V)</t>
    </r>
    <phoneticPr fontId="5" type="noConversion"/>
  </si>
  <si>
    <r>
      <rPr>
        <sz val="11"/>
        <color theme="1"/>
        <rFont val="等线"/>
        <family val="2"/>
      </rPr>
      <t>可允许超限时间</t>
    </r>
    <r>
      <rPr>
        <sz val="11"/>
        <color theme="1"/>
        <rFont val="Arial"/>
        <family val="2"/>
      </rPr>
      <t xml:space="preserve"> (s)</t>
    </r>
    <phoneticPr fontId="5" type="noConversion"/>
  </si>
  <si>
    <r>
      <rPr>
        <sz val="11"/>
        <color theme="1"/>
        <rFont val="等线"/>
        <family val="2"/>
      </rPr>
      <t>下限电压</t>
    </r>
    <r>
      <rPr>
        <sz val="11"/>
        <color theme="1"/>
        <rFont val="Arial"/>
        <family val="2"/>
      </rPr>
      <t xml:space="preserve"> (V)</t>
    </r>
    <phoneticPr fontId="5" type="noConversion"/>
  </si>
  <si>
    <r>
      <rPr>
        <sz val="11"/>
        <color theme="1"/>
        <rFont val="宋体"/>
        <family val="3"/>
        <charset val="134"/>
      </rPr>
      <t>类别</t>
    </r>
    <phoneticPr fontId="5" type="noConversion"/>
  </si>
  <si>
    <r>
      <rPr>
        <sz val="11"/>
        <color theme="1"/>
        <rFont val="宋体"/>
        <family val="3"/>
        <charset val="134"/>
      </rPr>
      <t>材料</t>
    </r>
    <phoneticPr fontId="5" type="noConversion"/>
  </si>
  <si>
    <r>
      <rPr>
        <sz val="11"/>
        <color theme="1"/>
        <rFont val="宋体"/>
        <family val="3"/>
        <charset val="134"/>
      </rPr>
      <t>单位</t>
    </r>
    <phoneticPr fontId="5" type="noConversion"/>
  </si>
  <si>
    <r>
      <rPr>
        <sz val="11"/>
        <color theme="1"/>
        <rFont val="宋体"/>
        <family val="3"/>
        <charset val="134"/>
      </rPr>
      <t>值</t>
    </r>
    <phoneticPr fontId="5" type="noConversion"/>
  </si>
  <si>
    <r>
      <rPr>
        <sz val="11"/>
        <color theme="1"/>
        <rFont val="宋体"/>
        <family val="3"/>
        <charset val="134"/>
      </rPr>
      <t>测试条件</t>
    </r>
    <phoneticPr fontId="5" type="noConversion"/>
  </si>
  <si>
    <r>
      <rPr>
        <sz val="11"/>
        <color theme="1"/>
        <rFont val="宋体"/>
        <family val="3"/>
        <charset val="134"/>
      </rPr>
      <t>备注</t>
    </r>
    <phoneticPr fontId="5" type="noConversion"/>
  </si>
  <si>
    <r>
      <rPr>
        <sz val="11"/>
        <color theme="1"/>
        <rFont val="宋体"/>
        <family val="3"/>
        <charset val="134"/>
      </rPr>
      <t>标称容量</t>
    </r>
    <phoneticPr fontId="5" type="noConversion"/>
  </si>
  <si>
    <r>
      <rPr>
        <sz val="11"/>
        <color theme="1"/>
        <rFont val="宋体"/>
        <family val="3"/>
        <charset val="134"/>
      </rPr>
      <t>交流内阻</t>
    </r>
    <phoneticPr fontId="5" type="noConversion"/>
  </si>
  <si>
    <r>
      <rPr>
        <sz val="11"/>
        <color theme="1"/>
        <rFont val="宋体"/>
        <family val="3"/>
        <charset val="134"/>
      </rPr>
      <t>标称电压</t>
    </r>
    <phoneticPr fontId="5" type="noConversion"/>
  </si>
  <si>
    <r>
      <rPr>
        <sz val="11"/>
        <color theme="1"/>
        <rFont val="宋体"/>
        <family val="3"/>
        <charset val="134"/>
      </rPr>
      <t>自放电率</t>
    </r>
    <phoneticPr fontId="5" type="noConversion"/>
  </si>
  <si>
    <r>
      <rPr>
        <sz val="11"/>
        <color theme="1"/>
        <rFont val="宋体"/>
        <family val="3"/>
        <charset val="134"/>
      </rPr>
      <t>步骤</t>
    </r>
    <phoneticPr fontId="5" type="noConversion"/>
  </si>
  <si>
    <r>
      <rPr>
        <sz val="11"/>
        <color theme="1"/>
        <rFont val="宋体"/>
        <family val="3"/>
        <charset val="134"/>
      </rPr>
      <t>电流</t>
    </r>
    <r>
      <rPr>
        <sz val="11"/>
        <color theme="1"/>
        <rFont val="Arial"/>
        <family val="2"/>
      </rPr>
      <t xml:space="preserve"> (A)</t>
    </r>
    <phoneticPr fontId="5" type="noConversion"/>
  </si>
  <si>
    <r>
      <rPr>
        <sz val="11"/>
        <color theme="1"/>
        <rFont val="宋体"/>
        <family val="3"/>
        <charset val="134"/>
      </rPr>
      <t>电压</t>
    </r>
    <r>
      <rPr>
        <sz val="11"/>
        <color theme="1"/>
        <rFont val="Arial"/>
        <family val="2"/>
      </rPr>
      <t xml:space="preserve"> (V)</t>
    </r>
    <phoneticPr fontId="5" type="noConversion"/>
  </si>
  <si>
    <r>
      <rPr>
        <sz val="11"/>
        <color theme="1"/>
        <rFont val="宋体"/>
        <family val="3"/>
        <charset val="134"/>
      </rPr>
      <t>时间</t>
    </r>
    <r>
      <rPr>
        <sz val="11"/>
        <color theme="1"/>
        <rFont val="Arial"/>
        <family val="2"/>
      </rPr>
      <t xml:space="preserve"> (s)</t>
    </r>
    <phoneticPr fontId="5" type="noConversion"/>
  </si>
  <si>
    <r>
      <t xml:space="preserve">1. </t>
    </r>
    <r>
      <rPr>
        <b/>
        <sz val="12"/>
        <color theme="1"/>
        <rFont val="等线"/>
        <family val="2"/>
      </rPr>
      <t>正常工作电压范围</t>
    </r>
    <phoneticPr fontId="5" type="noConversion"/>
  </si>
  <si>
    <r>
      <t xml:space="preserve">2. </t>
    </r>
    <r>
      <rPr>
        <b/>
        <sz val="12"/>
        <color theme="1"/>
        <rFont val="等线"/>
        <family val="2"/>
      </rPr>
      <t>安全电压范围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等线"/>
        <family val="2"/>
      </rPr>
      <t>超出正常工作范围</t>
    </r>
    <r>
      <rPr>
        <b/>
        <sz val="12"/>
        <color theme="1"/>
        <rFont val="Arial"/>
        <family val="2"/>
      </rPr>
      <t>)</t>
    </r>
    <phoneticPr fontId="5" type="noConversion"/>
  </si>
  <si>
    <r>
      <t xml:space="preserve">3. </t>
    </r>
    <r>
      <rPr>
        <b/>
        <sz val="12"/>
        <color theme="1"/>
        <rFont val="等线"/>
        <family val="2"/>
      </rPr>
      <t>正常工作温度范围</t>
    </r>
    <phoneticPr fontId="5" type="noConversion"/>
  </si>
  <si>
    <r>
      <t xml:space="preserve">4. </t>
    </r>
    <r>
      <rPr>
        <b/>
        <sz val="12"/>
        <color theme="1"/>
        <rFont val="宋体"/>
        <family val="3"/>
        <charset val="134"/>
      </rPr>
      <t>存储温度范围</t>
    </r>
    <phoneticPr fontId="5" type="noConversion"/>
  </si>
  <si>
    <r>
      <rPr>
        <sz val="11"/>
        <color theme="1"/>
        <rFont val="等线"/>
        <family val="2"/>
      </rPr>
      <t>倍率</t>
    </r>
    <r>
      <rPr>
        <sz val="11"/>
        <color theme="1"/>
        <rFont val="Arial"/>
        <family val="2"/>
      </rPr>
      <t xml:space="preserve">(C)    </t>
    </r>
    <r>
      <rPr>
        <sz val="11"/>
        <color theme="1"/>
        <rFont val="等线"/>
        <family val="2"/>
      </rPr>
      <t>温度</t>
    </r>
    <r>
      <rPr>
        <sz val="11"/>
        <color theme="1"/>
        <rFont val="Arial"/>
        <family val="2"/>
      </rPr>
      <t>(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</t>
    </r>
    <phoneticPr fontId="5" type="noConversion"/>
  </si>
  <si>
    <r>
      <t xml:space="preserve">3. </t>
    </r>
    <r>
      <rPr>
        <b/>
        <sz val="12"/>
        <color theme="1"/>
        <rFont val="宋体"/>
        <family val="3"/>
        <charset val="134"/>
      </rPr>
      <t>标准充电方法</t>
    </r>
    <r>
      <rPr>
        <b/>
        <sz val="12"/>
        <color theme="1"/>
        <rFont val="Arial"/>
        <family val="2"/>
      </rPr>
      <t xml:space="preserve"> (25</t>
    </r>
    <r>
      <rPr>
        <b/>
        <sz val="12"/>
        <color theme="1"/>
        <rFont val="宋体"/>
        <family val="3"/>
        <charset val="134"/>
      </rPr>
      <t>℃</t>
    </r>
    <r>
      <rPr>
        <b/>
        <sz val="12"/>
        <color theme="1"/>
        <rFont val="Arial"/>
        <family val="2"/>
      </rPr>
      <t>)</t>
    </r>
    <phoneticPr fontId="5" type="noConversion"/>
  </si>
  <si>
    <r>
      <t xml:space="preserve">* </t>
    </r>
    <r>
      <rPr>
        <sz val="11"/>
        <color theme="1"/>
        <rFont val="宋体"/>
        <family val="3"/>
        <charset val="134"/>
      </rPr>
      <t>充电需按照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宋体"/>
        <family val="3"/>
        <charset val="134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宋体"/>
        <family val="3"/>
        <charset val="134"/>
      </rPr>
      <t>中</t>
    </r>
    <r>
      <rPr>
        <sz val="11"/>
        <color theme="1"/>
        <rFont val="Arial"/>
        <family val="2"/>
      </rPr>
      <t xml:space="preserve">&lt;3. </t>
    </r>
    <r>
      <rPr>
        <sz val="11"/>
        <color theme="1"/>
        <rFont val="宋体"/>
        <family val="3"/>
        <charset val="134"/>
      </rPr>
      <t>标准充电方法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宋体"/>
        <family val="3"/>
        <charset val="134"/>
      </rPr>
      <t>进行</t>
    </r>
    <phoneticPr fontId="5" type="noConversion"/>
  </si>
  <si>
    <r>
      <t>* Y</t>
    </r>
    <r>
      <rPr>
        <sz val="11"/>
        <color theme="1"/>
        <rFont val="宋体"/>
        <family val="3"/>
        <charset val="134"/>
      </rPr>
      <t>轴：电压</t>
    </r>
    <r>
      <rPr>
        <sz val="11"/>
        <color theme="1"/>
        <rFont val="Arial"/>
        <family val="2"/>
      </rPr>
      <t xml:space="preserve"> (V)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Arial"/>
        <family val="2"/>
      </rPr>
      <t>X</t>
    </r>
    <r>
      <rPr>
        <sz val="11"/>
        <color theme="1"/>
        <rFont val="宋体"/>
        <family val="3"/>
        <charset val="134"/>
      </rPr>
      <t>轴：容量</t>
    </r>
    <r>
      <rPr>
        <sz val="11"/>
        <color theme="1"/>
        <rFont val="Arial"/>
        <family val="2"/>
      </rPr>
      <t xml:space="preserve"> (Ah)</t>
    </r>
    <r>
      <rPr>
        <sz val="11"/>
        <color theme="1"/>
        <rFont val="宋体"/>
        <family val="3"/>
        <charset val="134"/>
      </rPr>
      <t>；图例：倍率</t>
    </r>
    <r>
      <rPr>
        <sz val="11"/>
        <color theme="1"/>
        <rFont val="Arial"/>
        <family val="2"/>
      </rPr>
      <t xml:space="preserve"> (C)</t>
    </r>
    <phoneticPr fontId="5" type="noConversion"/>
  </si>
  <si>
    <r>
      <t>* Y</t>
    </r>
    <r>
      <rPr>
        <sz val="11"/>
        <color theme="1"/>
        <rFont val="宋体"/>
        <family val="3"/>
        <charset val="134"/>
      </rPr>
      <t>轴：温升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)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Arial"/>
        <family val="2"/>
      </rPr>
      <t>X</t>
    </r>
    <r>
      <rPr>
        <sz val="11"/>
        <color theme="1"/>
        <rFont val="宋体"/>
        <family val="3"/>
        <charset val="134"/>
      </rPr>
      <t>轴：容量</t>
    </r>
    <r>
      <rPr>
        <sz val="11"/>
        <color theme="1"/>
        <rFont val="Arial"/>
        <family val="2"/>
      </rPr>
      <t xml:space="preserve"> (Ah)</t>
    </r>
    <r>
      <rPr>
        <sz val="11"/>
        <color theme="1"/>
        <rFont val="宋体"/>
        <family val="3"/>
        <charset val="134"/>
      </rPr>
      <t>；图例：倍率</t>
    </r>
    <r>
      <rPr>
        <sz val="11"/>
        <color theme="1"/>
        <rFont val="Arial"/>
        <family val="2"/>
      </rPr>
      <t xml:space="preserve"> (C)</t>
    </r>
    <phoneticPr fontId="5" type="noConversion"/>
  </si>
  <si>
    <r>
      <t xml:space="preserve">1. </t>
    </r>
    <r>
      <rPr>
        <b/>
        <sz val="12"/>
        <color theme="1"/>
        <rFont val="等线"/>
        <family val="2"/>
      </rPr>
      <t>不同倍率</t>
    </r>
    <r>
      <rPr>
        <b/>
        <sz val="12"/>
        <color theme="1"/>
        <rFont val="Arial"/>
        <family val="2"/>
      </rPr>
      <t>/</t>
    </r>
    <r>
      <rPr>
        <b/>
        <sz val="12"/>
        <color theme="1"/>
        <rFont val="等线"/>
        <family val="2"/>
      </rPr>
      <t>温度下放电容量</t>
    </r>
    <r>
      <rPr>
        <b/>
        <sz val="12"/>
        <color theme="1"/>
        <rFont val="Arial"/>
        <family val="2"/>
      </rPr>
      <t xml:space="preserve"> (Ah)</t>
    </r>
    <phoneticPr fontId="5" type="noConversion"/>
  </si>
  <si>
    <r>
      <t xml:space="preserve">2. </t>
    </r>
    <r>
      <rPr>
        <b/>
        <sz val="12"/>
        <color theme="1"/>
        <rFont val="等线"/>
        <family val="2"/>
      </rPr>
      <t>不同倍率</t>
    </r>
    <r>
      <rPr>
        <b/>
        <sz val="12"/>
        <color theme="1"/>
        <rFont val="Arial"/>
        <family val="2"/>
      </rPr>
      <t>/</t>
    </r>
    <r>
      <rPr>
        <b/>
        <sz val="12"/>
        <color theme="1"/>
        <rFont val="等线"/>
        <family val="2"/>
      </rPr>
      <t>温度下放电曲线</t>
    </r>
    <phoneticPr fontId="5" type="noConversion"/>
  </si>
  <si>
    <r>
      <t xml:space="preserve">3. </t>
    </r>
    <r>
      <rPr>
        <b/>
        <sz val="12"/>
        <color theme="1"/>
        <rFont val="宋体"/>
        <family val="3"/>
        <charset val="134"/>
      </rPr>
      <t>不同倍率</t>
    </r>
    <r>
      <rPr>
        <b/>
        <sz val="12"/>
        <color theme="1"/>
        <rFont val="Arial"/>
        <family val="2"/>
      </rPr>
      <t>/</t>
    </r>
    <r>
      <rPr>
        <b/>
        <sz val="12"/>
        <color theme="1"/>
        <rFont val="宋体"/>
        <family val="3"/>
        <charset val="134"/>
      </rPr>
      <t>温度下放电温升曲线</t>
    </r>
    <phoneticPr fontId="5" type="noConversion"/>
  </si>
  <si>
    <r>
      <t xml:space="preserve">4. </t>
    </r>
    <r>
      <rPr>
        <b/>
        <sz val="12"/>
        <color theme="1"/>
        <rFont val="等线"/>
        <family val="2"/>
      </rPr>
      <t>不同倍率</t>
    </r>
    <r>
      <rPr>
        <b/>
        <sz val="12"/>
        <color theme="1"/>
        <rFont val="Arial"/>
        <family val="2"/>
      </rPr>
      <t>/</t>
    </r>
    <r>
      <rPr>
        <b/>
        <sz val="12"/>
        <color theme="1"/>
        <rFont val="等线"/>
        <family val="2"/>
      </rPr>
      <t>温度下放电能量</t>
    </r>
    <r>
      <rPr>
        <b/>
        <sz val="12"/>
        <color theme="1"/>
        <rFont val="Arial"/>
        <family val="2"/>
      </rPr>
      <t xml:space="preserve"> (Wh)</t>
    </r>
    <phoneticPr fontId="5" type="noConversion"/>
  </si>
  <si>
    <t>3s</t>
    <phoneticPr fontId="5" type="noConversion"/>
  </si>
  <si>
    <t>10s</t>
    <phoneticPr fontId="5" type="noConversion"/>
  </si>
  <si>
    <t>30s</t>
    <phoneticPr fontId="5" type="noConversion"/>
  </si>
  <si>
    <t>0.1s</t>
    <phoneticPr fontId="5" type="noConversion"/>
  </si>
  <si>
    <t>1s</t>
    <phoneticPr fontId="5" type="noConversion"/>
  </si>
  <si>
    <t>t (s)      SoC (%)</t>
    <phoneticPr fontId="5" type="noConversion"/>
  </si>
  <si>
    <t>0.33C</t>
    <phoneticPr fontId="5" type="noConversion"/>
  </si>
  <si>
    <t>1C</t>
    <phoneticPr fontId="5" type="noConversion"/>
  </si>
  <si>
    <t>3C</t>
    <phoneticPr fontId="5" type="noConversion"/>
  </si>
  <si>
    <t>0.1C</t>
    <phoneticPr fontId="5" type="noConversion"/>
  </si>
  <si>
    <r>
      <t xml:space="preserve">4. </t>
    </r>
    <r>
      <rPr>
        <b/>
        <sz val="12"/>
        <color theme="1"/>
        <rFont val="宋体"/>
        <family val="3"/>
        <charset val="134"/>
      </rPr>
      <t>标准容量测试方法</t>
    </r>
    <r>
      <rPr>
        <b/>
        <sz val="12"/>
        <color theme="1"/>
        <rFont val="Arial"/>
        <family val="2"/>
      </rPr>
      <t xml:space="preserve"> (25</t>
    </r>
    <r>
      <rPr>
        <b/>
        <sz val="12"/>
        <color theme="1"/>
        <rFont val="宋体"/>
        <family val="3"/>
        <charset val="134"/>
      </rPr>
      <t>℃</t>
    </r>
    <r>
      <rPr>
        <b/>
        <sz val="12"/>
        <color theme="1"/>
        <rFont val="Arial"/>
        <family val="2"/>
      </rPr>
      <t>)</t>
    </r>
    <phoneticPr fontId="5" type="noConversion"/>
  </si>
  <si>
    <r>
      <rPr>
        <sz val="11"/>
        <color theme="1"/>
        <rFont val="宋体"/>
        <family val="3"/>
        <charset val="134"/>
      </rPr>
      <t>模式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宋体"/>
        <family val="3"/>
        <charset val="134"/>
      </rPr>
      <t>恒流</t>
    </r>
    <r>
      <rPr>
        <sz val="11"/>
        <color theme="1"/>
        <rFont val="Arial"/>
        <family val="2"/>
      </rPr>
      <t>/</t>
    </r>
    <r>
      <rPr>
        <sz val="11"/>
        <color theme="1"/>
        <rFont val="宋体"/>
        <family val="3"/>
        <charset val="134"/>
      </rPr>
      <t>恒压</t>
    </r>
    <r>
      <rPr>
        <sz val="11"/>
        <color theme="1"/>
        <rFont val="Arial"/>
        <family val="2"/>
      </rPr>
      <t>/</t>
    </r>
    <r>
      <rPr>
        <sz val="11"/>
        <color theme="1"/>
        <rFont val="宋体"/>
        <family val="3"/>
        <charset val="134"/>
      </rPr>
      <t>静置</t>
    </r>
    <r>
      <rPr>
        <sz val="11"/>
        <color theme="1"/>
        <rFont val="Arial"/>
        <family val="2"/>
      </rPr>
      <t>)</t>
    </r>
    <phoneticPr fontId="5" type="noConversion"/>
  </si>
  <si>
    <r>
      <rPr>
        <sz val="11"/>
        <color theme="1"/>
        <rFont val="宋体"/>
        <family val="3"/>
        <charset val="134"/>
      </rPr>
      <t>标准容量</t>
    </r>
    <r>
      <rPr>
        <vertAlign val="superscript"/>
        <sz val="11"/>
        <color theme="1"/>
        <rFont val="Arial"/>
        <family val="2"/>
      </rPr>
      <t>*</t>
    </r>
    <phoneticPr fontId="5" type="noConversion"/>
  </si>
  <si>
    <r>
      <rPr>
        <sz val="11"/>
        <color theme="1"/>
        <rFont val="宋体"/>
        <family val="3"/>
        <charset val="134"/>
      </rPr>
      <t>比热容</t>
    </r>
    <phoneticPr fontId="5" type="noConversion"/>
  </si>
  <si>
    <r>
      <rPr>
        <sz val="11"/>
        <color theme="1"/>
        <rFont val="宋体"/>
        <family val="3"/>
        <charset val="134"/>
      </rPr>
      <t>最高温度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)</t>
    </r>
    <phoneticPr fontId="5" type="noConversion"/>
  </si>
  <si>
    <r>
      <rPr>
        <sz val="11"/>
        <color theme="1"/>
        <rFont val="宋体"/>
        <family val="3"/>
        <charset val="134"/>
      </rPr>
      <t>最低温度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</si>
  <si>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</si>
  <si>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放电直流内阻</t>
    </r>
    <r>
      <rPr>
        <b/>
        <sz val="12"/>
        <color theme="1"/>
        <rFont val="Arial"/>
        <family val="2"/>
      </rPr>
      <t xml:space="preserve"> (mΩ) - Begin of Life (BoL)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</si>
  <si>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计算直流内阻时应去除放电过程中电芯电动势</t>
    </r>
    <r>
      <rPr>
        <sz val="11"/>
        <color theme="1"/>
        <rFont val="Arial"/>
        <family val="2"/>
      </rPr>
      <t xml:space="preserve"> (EMF) </t>
    </r>
    <r>
      <rPr>
        <sz val="11"/>
        <color theme="1"/>
        <rFont val="等线"/>
        <family val="2"/>
      </rPr>
      <t>变化的影响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</si>
  <si>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计算直流内阻时应去除充电过程中电芯电动势</t>
    </r>
    <r>
      <rPr>
        <sz val="11"/>
        <color theme="1"/>
        <rFont val="Arial"/>
        <family val="2"/>
      </rPr>
      <t xml:space="preserve"> (EMF) </t>
    </r>
    <r>
      <rPr>
        <sz val="11"/>
        <color theme="1"/>
        <rFont val="等线"/>
        <family val="2"/>
      </rPr>
      <t>变化的影响</t>
    </r>
    <phoneticPr fontId="5" type="noConversion"/>
  </si>
  <si>
    <t>t (s)   SoC (%)</t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</si>
  <si>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充电直流内阻</t>
    </r>
    <r>
      <rPr>
        <b/>
        <sz val="12"/>
        <color theme="1"/>
        <rFont val="Arial"/>
        <family val="2"/>
      </rPr>
      <t>(mΩ) - Begin of Life (BoL)</t>
    </r>
    <phoneticPr fontId="5" type="noConversion"/>
  </si>
  <si>
    <t>变 更 记 录
Change Log</t>
    <phoneticPr fontId="26" type="noConversion"/>
  </si>
  <si>
    <t>序号</t>
    <phoneticPr fontId="5" type="noConversion"/>
  </si>
  <si>
    <t>产品阶段</t>
    <phoneticPr fontId="5" type="noConversion"/>
  </si>
  <si>
    <t>版本</t>
    <phoneticPr fontId="5" type="noConversion"/>
  </si>
  <si>
    <t>变更描述</t>
    <phoneticPr fontId="5" type="noConversion"/>
  </si>
  <si>
    <t>变更日期</t>
    <phoneticPr fontId="5" type="noConversion"/>
  </si>
  <si>
    <t>变更人/部门</t>
    <phoneticPr fontId="5" type="noConversion"/>
  </si>
  <si>
    <r>
      <t>审核人</t>
    </r>
    <r>
      <rPr>
        <sz val="10.5"/>
        <rFont val="Times New Roman"/>
        <family val="1"/>
      </rPr>
      <t/>
    </r>
    <phoneticPr fontId="5" type="noConversion"/>
  </si>
  <si>
    <t>批准人</t>
    <phoneticPr fontId="29" type="noConversion"/>
  </si>
  <si>
    <t>备注</t>
    <phoneticPr fontId="5" type="noConversion"/>
  </si>
  <si>
    <t>CELL 10s放电电流mapping（BOL）（A）</t>
    <phoneticPr fontId="29" type="noConversion"/>
  </si>
  <si>
    <t>SOC/%</t>
  </si>
  <si>
    <t>55℃</t>
  </si>
  <si>
    <t>＞55℃</t>
    <phoneticPr fontId="29" type="noConversion"/>
  </si>
  <si>
    <t>CELL 30s放电电流mapping（BOL）（A）</t>
    <phoneticPr fontId="29" type="noConversion"/>
  </si>
  <si>
    <t>CELL 10s回充电流mapping（BOL）（A）</t>
    <phoneticPr fontId="29" type="noConversion"/>
  </si>
  <si>
    <t>CELL 30s回充电流mapping（BOL）（A）</t>
    <phoneticPr fontId="29" type="noConversion"/>
  </si>
  <si>
    <t>CELL 60s回充电流mapping（BOL）（A）</t>
    <phoneticPr fontId="29" type="noConversion"/>
  </si>
  <si>
    <t>＜-30℃</t>
    <phoneticPr fontId="29" type="noConversion"/>
  </si>
  <si>
    <t xml:space="preserve"> -30℃≤T＜-25℃</t>
    <phoneticPr fontId="5" type="noConversion"/>
  </si>
  <si>
    <t xml:space="preserve"> -25℃≤T＜-20℃</t>
    <phoneticPr fontId="5" type="noConversion"/>
  </si>
  <si>
    <t xml:space="preserve"> -20℃≤T＜-15℃</t>
    <phoneticPr fontId="5" type="noConversion"/>
  </si>
  <si>
    <t xml:space="preserve"> -15℃≤T＜-10℃</t>
    <phoneticPr fontId="5" type="noConversion"/>
  </si>
  <si>
    <t xml:space="preserve"> -10℃≤T＜-5℃</t>
    <phoneticPr fontId="5" type="noConversion"/>
  </si>
  <si>
    <t xml:space="preserve"> -5℃≤T＜0℃</t>
    <phoneticPr fontId="5" type="noConversion"/>
  </si>
  <si>
    <t>0℃≤T＜5℃</t>
    <phoneticPr fontId="5" type="noConversion"/>
  </si>
  <si>
    <t>5℃≤T＜10℃</t>
    <phoneticPr fontId="5" type="noConversion"/>
  </si>
  <si>
    <t>10℃≤T＜15℃</t>
    <phoneticPr fontId="5" type="noConversion"/>
  </si>
  <si>
    <t>15℃≤T＜20℃</t>
    <phoneticPr fontId="5" type="noConversion"/>
  </si>
  <si>
    <t>20℃≤T＜25℃</t>
    <phoneticPr fontId="5" type="noConversion"/>
  </si>
  <si>
    <t>25℃≤T＜30℃</t>
    <phoneticPr fontId="5" type="noConversion"/>
  </si>
  <si>
    <t>30℃≤T＜35℃</t>
    <phoneticPr fontId="5" type="noConversion"/>
  </si>
  <si>
    <t>35℃≤T＜40℃</t>
    <phoneticPr fontId="5" type="noConversion"/>
  </si>
  <si>
    <t>40℃≤T＜45℃</t>
    <phoneticPr fontId="5" type="noConversion"/>
  </si>
  <si>
    <t>45℃≤T＜50℃</t>
    <phoneticPr fontId="5" type="noConversion"/>
  </si>
  <si>
    <t>50℃≤T＜55℃</t>
    <phoneticPr fontId="5" type="noConversion"/>
  </si>
  <si>
    <r>
      <t>CEL</t>
    </r>
    <r>
      <rPr>
        <b/>
        <sz val="11"/>
        <rFont val="Arial Unicode MS"/>
        <family val="2"/>
        <charset val="134"/>
      </rPr>
      <t>L 60s放电电流</t>
    </r>
    <r>
      <rPr>
        <b/>
        <sz val="11"/>
        <color theme="1"/>
        <rFont val="Arial Unicode MS"/>
        <family val="2"/>
        <charset val="134"/>
      </rPr>
      <t>mapping（BOL）（A）</t>
    </r>
    <phoneticPr fontId="29" type="noConversion"/>
  </si>
  <si>
    <t>CELL 10s放电功率mapping（BOL）（W）</t>
    <phoneticPr fontId="5" type="noConversion"/>
  </si>
  <si>
    <t>CELL 30s放电功率mapping（BOL）（W）</t>
    <phoneticPr fontId="5" type="noConversion"/>
  </si>
  <si>
    <t>CELL 60s放电功率mapping（BOL）（W）</t>
    <phoneticPr fontId="5" type="noConversion"/>
  </si>
  <si>
    <t>CELL 10s回充功率mapping（BOL）（W）</t>
    <phoneticPr fontId="5" type="noConversion"/>
  </si>
  <si>
    <t>CELL 60s回充功率mapping（BOL）（W）</t>
    <phoneticPr fontId="5" type="noConversion"/>
  </si>
  <si>
    <t>CELL 3s放电电流mapping（BOL）（A）</t>
    <phoneticPr fontId="29" type="noConversion"/>
  </si>
  <si>
    <t>CELL 3s回充电流mapping（BOL）（A）</t>
    <phoneticPr fontId="29" type="noConversion"/>
  </si>
  <si>
    <t>CELL 3s放电功率mapping（BOL）（W）</t>
    <phoneticPr fontId="5" type="noConversion"/>
  </si>
  <si>
    <t>CELL 3s回充功率mapping（BOL）（W）</t>
    <phoneticPr fontId="5" type="noConversion"/>
  </si>
  <si>
    <t>CELL 30s回充功率mapping（BOL）（W）</t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</si>
  <si>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放电电流极限</t>
    </r>
    <r>
      <rPr>
        <b/>
        <sz val="12"/>
        <color theme="1"/>
        <rFont val="Arial"/>
        <family val="2"/>
      </rPr>
      <t xml:space="preserve"> (A) - Begin of Life (BoL)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</si>
  <si>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）电芯下限电压；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）电芯加速老化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</si>
  <si>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充电电流极限</t>
    </r>
    <r>
      <rPr>
        <b/>
        <sz val="12"/>
        <color theme="1"/>
        <rFont val="Arial"/>
        <family val="2"/>
      </rPr>
      <t xml:space="preserve"> (A) - Begin of Life (BoL)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</si>
  <si>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）电芯上限电压；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）电芯析锂；</t>
    </r>
    <r>
      <rPr>
        <sz val="11"/>
        <color theme="1"/>
        <rFont val="Arial"/>
        <family val="2"/>
      </rPr>
      <t>4</t>
    </r>
    <r>
      <rPr>
        <sz val="11"/>
        <color theme="1"/>
        <rFont val="等线"/>
        <family val="2"/>
      </rPr>
      <t>）电芯加速老化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</si>
  <si>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持续电流可用作快充电流</t>
    </r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</si>
  <si>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放电功率极限</t>
    </r>
    <r>
      <rPr>
        <b/>
        <sz val="12"/>
        <color theme="1"/>
        <rFont val="Arial"/>
        <family val="2"/>
      </rPr>
      <t xml:space="preserve"> (W)  - Begin of Life (BoL)</t>
    </r>
    <phoneticPr fontId="5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</si>
  <si>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</si>
  <si>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</si>
  <si>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充电功率极限</t>
    </r>
    <r>
      <rPr>
        <b/>
        <sz val="12"/>
        <color theme="1"/>
        <rFont val="Arial"/>
        <family val="2"/>
      </rPr>
      <t xml:space="preserve"> (W)  - Begin of Life (BoL)</t>
    </r>
    <phoneticPr fontId="5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</si>
  <si>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</si>
  <si>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放电电流极限</t>
    </r>
    <r>
      <rPr>
        <b/>
        <sz val="12"/>
        <color theme="1"/>
        <rFont val="Arial"/>
        <family val="2"/>
      </rPr>
      <t xml:space="preserve"> (A) - End of Life (EoL)</t>
    </r>
    <phoneticPr fontId="5" type="noConversion"/>
  </si>
  <si>
    <r>
      <rPr>
        <sz val="11"/>
        <color theme="1"/>
        <rFont val="等线"/>
        <family val="2"/>
      </rPr>
      <t>电芯老化历史（</t>
    </r>
    <r>
      <rPr>
        <sz val="11"/>
        <color theme="1"/>
        <rFont val="Arial"/>
        <family val="2"/>
      </rPr>
      <t>eg: 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/1C/</t>
    </r>
    <r>
      <rPr>
        <sz val="11"/>
        <color theme="1"/>
        <rFont val="等线"/>
        <family val="2"/>
      </rPr>
      <t>循环）：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</si>
  <si>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充电电流极限</t>
    </r>
    <r>
      <rPr>
        <b/>
        <sz val="12"/>
        <color theme="1"/>
        <rFont val="Arial"/>
        <family val="2"/>
      </rPr>
      <t xml:space="preserve"> (A) - End of Life (EoL)</t>
    </r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</si>
  <si>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放电功率极限</t>
    </r>
    <r>
      <rPr>
        <b/>
        <sz val="12"/>
        <color theme="1"/>
        <rFont val="Arial"/>
        <family val="2"/>
      </rPr>
      <t xml:space="preserve"> (W) - End of Life (EoL)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</si>
  <si>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充电功率极限</t>
    </r>
    <r>
      <rPr>
        <b/>
        <sz val="12"/>
        <color theme="1"/>
        <rFont val="Arial"/>
        <family val="2"/>
      </rPr>
      <t xml:space="preserve"> (W) - End of Life (EoL)</t>
    </r>
    <phoneticPr fontId="5" type="noConversion"/>
  </si>
  <si>
    <r>
      <rPr>
        <sz val="11"/>
        <color theme="1"/>
        <rFont val="等线"/>
        <family val="2"/>
      </rPr>
      <t>电芯老化历史（</t>
    </r>
    <r>
      <rPr>
        <sz val="11"/>
        <color theme="1"/>
        <rFont val="Arial"/>
        <family val="2"/>
      </rPr>
      <t>eg: 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/1C/</t>
    </r>
    <r>
      <rPr>
        <sz val="11"/>
        <color theme="1"/>
        <rFont val="等线"/>
        <family val="2"/>
      </rPr>
      <t>循环）：</t>
    </r>
    <phoneticPr fontId="5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</si>
  <si>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</si>
  <si>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</si>
  <si>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）电芯下限电压；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</si>
  <si>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）电芯上限电压；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）电芯析锂</t>
    </r>
    <r>
      <rPr>
        <sz val="11"/>
        <color theme="1"/>
        <rFont val="Arial"/>
        <family val="2"/>
      </rPr>
      <t/>
    </r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</si>
  <si>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放电直流内阻</t>
    </r>
    <r>
      <rPr>
        <b/>
        <sz val="12"/>
        <color theme="1"/>
        <rFont val="Arial"/>
        <family val="2"/>
      </rPr>
      <t xml:space="preserve"> (mΩ) - End of Life (EoL)</t>
    </r>
    <phoneticPr fontId="5" type="noConversion"/>
  </si>
  <si>
    <r>
      <rPr>
        <sz val="11"/>
        <color theme="1"/>
        <rFont val="等线"/>
        <family val="2"/>
      </rPr>
      <t>电芯老化历史（</t>
    </r>
    <r>
      <rPr>
        <sz val="11"/>
        <color theme="1"/>
        <rFont val="Arial"/>
        <family val="2"/>
      </rPr>
      <t>eg: 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/1C/</t>
    </r>
    <r>
      <rPr>
        <sz val="11"/>
        <color theme="1"/>
        <rFont val="等线"/>
        <family val="2"/>
      </rPr>
      <t>循环）：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</si>
  <si>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</si>
  <si>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计算直流内阻时应去除放电过程中电芯电动势</t>
    </r>
    <r>
      <rPr>
        <sz val="11"/>
        <color theme="1"/>
        <rFont val="Arial"/>
        <family val="2"/>
      </rPr>
      <t xml:space="preserve"> (EMF) </t>
    </r>
    <r>
      <rPr>
        <sz val="11"/>
        <color theme="1"/>
        <rFont val="等线"/>
        <family val="2"/>
      </rPr>
      <t>变化的影响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</si>
  <si>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放电直流内阻</t>
    </r>
    <r>
      <rPr>
        <b/>
        <sz val="12"/>
        <color theme="1"/>
        <rFont val="Arial"/>
        <family val="2"/>
      </rPr>
      <t>(mΩ) - End of Life (EoL)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</si>
  <si>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计算直流内阻时应去除充电过程中电芯电动势</t>
    </r>
    <r>
      <rPr>
        <sz val="11"/>
        <color theme="1"/>
        <rFont val="Arial"/>
        <family val="2"/>
      </rPr>
      <t xml:space="preserve"> (EMF) </t>
    </r>
    <r>
      <rPr>
        <sz val="11"/>
        <color theme="1"/>
        <rFont val="等线"/>
        <family val="2"/>
      </rPr>
      <t>变化的影响</t>
    </r>
    <phoneticPr fontId="5" type="noConversion"/>
  </si>
  <si>
    <r>
      <t>1</t>
    </r>
    <r>
      <rPr>
        <sz val="11"/>
        <color theme="1"/>
        <rFont val="等线"/>
        <family val="2"/>
      </rPr>
      <t>）参考如下表格，做电芯老化正交实验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等线"/>
        <family val="2"/>
      </rPr>
      <t>平行样品</t>
    </r>
    <r>
      <rPr>
        <sz val="11"/>
        <color theme="1"/>
        <rFont val="Arial"/>
        <family val="2"/>
      </rPr>
      <t>3EA)</t>
    </r>
    <r>
      <rPr>
        <sz val="11"/>
        <color theme="1"/>
        <rFont val="等线"/>
        <family val="2"/>
      </rPr>
      <t>，若老化条件不在如下列表中，请注明</t>
    </r>
    <phoneticPr fontId="5" type="noConversion"/>
  </si>
  <si>
    <r>
      <t>2</t>
    </r>
    <r>
      <rPr>
        <sz val="11"/>
        <color theme="1"/>
        <rFont val="等线"/>
        <family val="2"/>
      </rPr>
      <t>）每种老化路径，需提供</t>
    </r>
    <r>
      <rPr>
        <sz val="11"/>
        <color theme="1"/>
        <rFont val="Arial"/>
        <family val="2"/>
      </rPr>
      <t>1.2</t>
    </r>
    <r>
      <rPr>
        <sz val="11"/>
        <color theme="1"/>
        <rFont val="等线"/>
        <family val="2"/>
      </rPr>
      <t>及</t>
    </r>
    <r>
      <rPr>
        <sz val="11"/>
        <color theme="1"/>
        <rFont val="Arial"/>
        <family val="2"/>
      </rPr>
      <t>1.3</t>
    </r>
    <r>
      <rPr>
        <sz val="11"/>
        <color theme="1"/>
        <rFont val="等线"/>
        <family val="2"/>
      </rPr>
      <t>所要求数据</t>
    </r>
    <phoneticPr fontId="5" type="noConversion"/>
  </si>
  <si>
    <r>
      <t>SoC</t>
    </r>
    <r>
      <rPr>
        <sz val="11"/>
        <color theme="1"/>
        <rFont val="等线"/>
        <family val="2"/>
      </rPr>
      <t>区间</t>
    </r>
    <r>
      <rPr>
        <sz val="11"/>
        <color theme="1"/>
        <rFont val="Arial"/>
        <family val="2"/>
      </rPr>
      <t xml:space="preserve"> (%)</t>
    </r>
    <phoneticPr fontId="5" type="noConversion"/>
  </si>
  <si>
    <r>
      <rPr>
        <sz val="11"/>
        <color theme="1"/>
        <rFont val="等线"/>
        <family val="2"/>
      </rPr>
      <t>放电倍率</t>
    </r>
    <phoneticPr fontId="5" type="noConversion"/>
  </si>
  <si>
    <r>
      <rPr>
        <sz val="11"/>
        <color theme="1"/>
        <rFont val="等线"/>
        <family val="2"/>
      </rPr>
      <t>累积充电容量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</si>
  <si>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累积放电容量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</si>
  <si>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累积充电能量</t>
    </r>
    <r>
      <rPr>
        <sz val="11"/>
        <color theme="1"/>
        <rFont val="Arial"/>
        <family val="2"/>
      </rPr>
      <t xml:space="preserve"> (wh)</t>
    </r>
    <phoneticPr fontId="5" type="noConversion"/>
  </si>
  <si>
    <t>交流内阻</t>
    <phoneticPr fontId="29" type="noConversion"/>
  </si>
  <si>
    <t>直流内阻@2C 50%SOC</t>
    <phoneticPr fontId="29" type="noConversion"/>
  </si>
  <si>
    <t>直流内阻增长率（%）</t>
    <phoneticPr fontId="29" type="noConversion"/>
  </si>
  <si>
    <t>3.64V</t>
  </si>
  <si>
    <t>3.70V</t>
  </si>
  <si>
    <t>3.74V</t>
  </si>
  <si>
    <t>3.78V</t>
  </si>
  <si>
    <t>3.83V</t>
  </si>
  <si>
    <t>3.90V</t>
  </si>
  <si>
    <t>3.98V</t>
  </si>
  <si>
    <t>4.10V</t>
  </si>
  <si>
    <t>4.18V</t>
  </si>
  <si>
    <t>恒流放电</t>
    <phoneticPr fontId="5" type="noConversion"/>
  </si>
  <si>
    <t>/</t>
    <phoneticPr fontId="5" type="noConversion"/>
  </si>
  <si>
    <t>测试方法：</t>
    <phoneticPr fontId="5" type="noConversion"/>
  </si>
  <si>
    <r>
      <t>a</t>
    </r>
    <r>
      <rPr>
        <sz val="11"/>
        <rFont val="宋体"/>
        <family val="3"/>
        <charset val="134"/>
      </rPr>
      <t>、常温下</t>
    </r>
    <r>
      <rPr>
        <sz val="11"/>
        <rFont val="Arial"/>
        <family val="2"/>
      </rPr>
      <t>1/3C</t>
    </r>
    <r>
      <rPr>
        <sz val="11"/>
        <rFont val="宋体"/>
        <family val="3"/>
        <charset val="134"/>
      </rPr>
      <t>恒流恒压充至上限电压，</t>
    </r>
    <r>
      <rPr>
        <sz val="11"/>
        <rFont val="Arial"/>
        <family val="2"/>
      </rPr>
      <t>1/3C</t>
    </r>
    <r>
      <rPr>
        <sz val="11"/>
        <rFont val="宋体"/>
        <family val="3"/>
        <charset val="134"/>
      </rPr>
      <t>放电调整到相应</t>
    </r>
    <r>
      <rPr>
        <sz val="11"/>
        <rFont val="Arial"/>
        <family val="2"/>
      </rPr>
      <t>SOC</t>
    </r>
    <r>
      <rPr>
        <sz val="11"/>
        <rFont val="宋体"/>
        <family val="3"/>
        <charset val="134"/>
      </rPr>
      <t>，变换温度，在每个温度下静置</t>
    </r>
    <r>
      <rPr>
        <sz val="11"/>
        <rFont val="Arial"/>
        <family val="2"/>
      </rPr>
      <t>3h</t>
    </r>
    <r>
      <rPr>
        <sz val="11"/>
        <rFont val="宋体"/>
        <family val="3"/>
        <charset val="134"/>
      </rPr>
      <t>，测试</t>
    </r>
    <r>
      <rPr>
        <sz val="11"/>
        <rFont val="Arial"/>
        <family val="2"/>
      </rPr>
      <t>DCR</t>
    </r>
    <r>
      <rPr>
        <sz val="11"/>
        <rFont val="宋体"/>
        <family val="3"/>
        <charset val="134"/>
      </rPr>
      <t>；</t>
    </r>
    <phoneticPr fontId="5" type="noConversion"/>
  </si>
  <si>
    <r>
      <t>b</t>
    </r>
    <r>
      <rPr>
        <sz val="11"/>
        <rFont val="宋体"/>
        <family val="3"/>
        <charset val="134"/>
      </rPr>
      <t>、恢复到常温，重复步骤</t>
    </r>
    <r>
      <rPr>
        <sz val="11"/>
        <rFont val="Arial"/>
        <family val="2"/>
      </rPr>
      <t>a</t>
    </r>
    <r>
      <rPr>
        <sz val="11"/>
        <rFont val="宋体"/>
        <family val="3"/>
        <charset val="134"/>
      </rPr>
      <t>，得到不同</t>
    </r>
    <r>
      <rPr>
        <sz val="11"/>
        <rFont val="Arial"/>
        <family val="2"/>
      </rPr>
      <t>SOC</t>
    </r>
    <r>
      <rPr>
        <sz val="11"/>
        <rFont val="宋体"/>
        <family val="3"/>
        <charset val="134"/>
      </rPr>
      <t>下不同温度的</t>
    </r>
    <r>
      <rPr>
        <sz val="11"/>
        <rFont val="Arial"/>
        <family val="2"/>
      </rPr>
      <t>DCR</t>
    </r>
    <r>
      <rPr>
        <sz val="11"/>
        <rFont val="宋体"/>
        <family val="3"/>
        <charset val="134"/>
      </rPr>
      <t>数据；</t>
    </r>
    <phoneticPr fontId="5" type="noConversion"/>
  </si>
  <si>
    <t>C</t>
    <phoneticPr fontId="5" type="noConversion"/>
  </si>
  <si>
    <t>V1.0</t>
    <phoneticPr fontId="5" type="noConversion"/>
  </si>
  <si>
    <t>杨建军</t>
    <phoneticPr fontId="5" type="noConversion"/>
  </si>
  <si>
    <t>恒压</t>
    <phoneticPr fontId="5" type="noConversion"/>
  </si>
  <si>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0.05C</t>
    </r>
    <phoneticPr fontId="5" type="noConversion"/>
  </si>
  <si>
    <t>恒流</t>
    <phoneticPr fontId="5" type="noConversion"/>
  </si>
  <si>
    <r>
      <rPr>
        <sz val="11"/>
        <color theme="1"/>
        <rFont val="宋体"/>
        <family val="3"/>
        <charset val="134"/>
      </rPr>
      <t>电流到</t>
    </r>
    <r>
      <rPr>
        <sz val="11"/>
        <color theme="1"/>
        <rFont val="Arial"/>
        <family val="2"/>
      </rPr>
      <t>3.75±0.3A</t>
    </r>
    <r>
      <rPr>
        <sz val="11"/>
        <color theme="1"/>
        <rFont val="宋体"/>
        <family val="3"/>
        <charset val="134"/>
      </rPr>
      <t>截止</t>
    </r>
    <phoneticPr fontId="5" type="noConversion"/>
  </si>
  <si>
    <t>恒流充电</t>
    <phoneticPr fontId="5" type="noConversion"/>
  </si>
  <si>
    <t>恒压充电</t>
    <phoneticPr fontId="5" type="noConversion"/>
  </si>
  <si>
    <t>静置</t>
    <phoneticPr fontId="5" type="noConversion"/>
  </si>
  <si>
    <t>—</t>
    <phoneticPr fontId="5" type="noConversion"/>
  </si>
  <si>
    <r>
      <t>SOH ≤ 70%</t>
    </r>
    <r>
      <rPr>
        <sz val="11"/>
        <color theme="1"/>
        <rFont val="等线"/>
        <family val="2"/>
        <scheme val="minor"/>
      </rPr>
      <t/>
    </r>
    <phoneticPr fontId="5" type="noConversion"/>
  </si>
  <si>
    <t>上电读取存储的SOC值&gt;100%</t>
    <phoneticPr fontId="5" type="noConversion"/>
  </si>
  <si>
    <t>reserved</t>
  </si>
  <si>
    <t>UDS命令清除</t>
  </si>
  <si>
    <t>—</t>
  </si>
  <si>
    <t>Vmax ＜ 4.22V</t>
  </si>
  <si>
    <t>Vmax ≥4.3V</t>
  </si>
  <si>
    <t>Vmax≥4.32V</t>
  </si>
  <si>
    <t>BMS开发数据第一版数据</t>
    <phoneticPr fontId="5" type="noConversion"/>
  </si>
  <si>
    <t>孙建庆/动力系统</t>
    <phoneticPr fontId="5" type="noConversion"/>
  </si>
  <si>
    <r>
      <rPr>
        <sz val="18"/>
        <color theme="1"/>
        <rFont val="宋体"/>
        <family val="3"/>
        <charset val="134"/>
      </rPr>
      <t>模组为</t>
    </r>
    <r>
      <rPr>
        <sz val="18"/>
        <color theme="1"/>
        <rFont val="Arial"/>
        <family val="2"/>
      </rPr>
      <t>2P4S</t>
    </r>
    <r>
      <rPr>
        <sz val="18"/>
        <color theme="1"/>
        <rFont val="宋体"/>
        <family val="3"/>
        <charset val="134"/>
      </rPr>
      <t>结构</t>
    </r>
    <phoneticPr fontId="5" type="noConversion"/>
  </si>
  <si>
    <t>C</t>
    <phoneticPr fontId="5" type="noConversion"/>
  </si>
  <si>
    <t>V1.1</t>
    <phoneticPr fontId="5" type="noConversion"/>
  </si>
  <si>
    <t>BMS开发数据第而次梳理</t>
    <phoneticPr fontId="5" type="noConversion"/>
  </si>
  <si>
    <t>V1.2</t>
  </si>
  <si>
    <t>更新电压范围、容量、能量和OCV数据</t>
    <phoneticPr fontId="5" type="noConversion"/>
  </si>
  <si>
    <t>任祥/电芯</t>
    <phoneticPr fontId="5" type="noConversion"/>
  </si>
  <si>
    <r>
      <rPr>
        <sz val="11"/>
        <color theme="1"/>
        <rFont val="宋体"/>
        <family val="3"/>
        <charset val="134"/>
      </rPr>
      <t>正极</t>
    </r>
    <phoneticPr fontId="5" type="noConversion"/>
  </si>
  <si>
    <t>NCM</t>
    <phoneticPr fontId="5" type="noConversion"/>
  </si>
  <si>
    <r>
      <rPr>
        <sz val="11"/>
        <color theme="1"/>
        <rFont val="宋体"/>
        <family val="3"/>
        <charset val="134"/>
      </rPr>
      <t>负极</t>
    </r>
    <phoneticPr fontId="5" type="noConversion"/>
  </si>
  <si>
    <t>Gr</t>
    <phoneticPr fontId="5" type="noConversion"/>
  </si>
  <si>
    <r>
      <rPr>
        <sz val="11"/>
        <color theme="1"/>
        <rFont val="宋体"/>
        <family val="3"/>
        <charset val="134"/>
      </rPr>
      <t>隔离膜</t>
    </r>
    <phoneticPr fontId="5" type="noConversion"/>
  </si>
  <si>
    <t>PE</t>
    <phoneticPr fontId="5" type="noConversion"/>
  </si>
  <si>
    <r>
      <rPr>
        <sz val="11"/>
        <color theme="1"/>
        <rFont val="宋体"/>
        <family val="3"/>
        <charset val="134"/>
      </rPr>
      <t>电解质盐</t>
    </r>
    <phoneticPr fontId="5" type="noConversion"/>
  </si>
  <si>
    <t>LiPF6</t>
    <phoneticPr fontId="5" type="noConversion"/>
  </si>
  <si>
    <r>
      <rPr>
        <sz val="11"/>
        <color theme="1"/>
        <rFont val="宋体"/>
        <family val="3"/>
        <charset val="134"/>
      </rPr>
      <t>电解液溶剂</t>
    </r>
    <phoneticPr fontId="5" type="noConversion"/>
  </si>
  <si>
    <t>碳酸酯溶剂</t>
    <phoneticPr fontId="5" type="noConversion"/>
  </si>
  <si>
    <t>Ah</t>
    <phoneticPr fontId="5" type="noConversion"/>
  </si>
  <si>
    <r>
      <t>1C, 25</t>
    </r>
    <r>
      <rPr>
        <sz val="11"/>
        <color theme="1"/>
        <rFont val="宋体"/>
        <family val="3"/>
        <charset val="134"/>
      </rPr>
      <t>℃</t>
    </r>
    <phoneticPr fontId="5" type="noConversion"/>
  </si>
  <si>
    <t>Ah</t>
    <phoneticPr fontId="5" type="noConversion"/>
  </si>
  <si>
    <r>
      <rPr>
        <sz val="11"/>
        <color theme="1"/>
        <rFont val="宋体"/>
        <family val="3"/>
        <charset val="134"/>
      </rPr>
      <t>按照表</t>
    </r>
    <r>
      <rPr>
        <sz val="11"/>
        <color theme="1"/>
        <rFont val="Arial"/>
        <family val="2"/>
      </rPr>
      <t>&lt;4.</t>
    </r>
    <r>
      <rPr>
        <sz val="11"/>
        <color theme="1"/>
        <rFont val="宋体"/>
        <family val="3"/>
        <charset val="134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宋体"/>
        <family val="3"/>
        <charset val="134"/>
      </rPr>
      <t>得到的容量</t>
    </r>
    <phoneticPr fontId="5" type="noConversion"/>
  </si>
  <si>
    <t>mΩ</t>
    <phoneticPr fontId="5" type="noConversion"/>
  </si>
  <si>
    <r>
      <rPr>
        <sz val="11"/>
        <color theme="1"/>
        <rFont val="宋体"/>
        <family val="3"/>
        <charset val="134"/>
      </rPr>
      <t>＜</t>
    </r>
    <r>
      <rPr>
        <sz val="11"/>
        <color theme="1"/>
        <rFont val="Arial"/>
        <family val="3"/>
        <charset val="134"/>
      </rPr>
      <t>0.65</t>
    </r>
    <phoneticPr fontId="5" type="noConversion"/>
  </si>
  <si>
    <t>1000Hz</t>
    <phoneticPr fontId="5" type="noConversion"/>
  </si>
  <si>
    <t>mV</t>
    <phoneticPr fontId="5" type="noConversion"/>
  </si>
  <si>
    <t>%SoC/month</t>
    <phoneticPr fontId="5" type="noConversion"/>
  </si>
  <si>
    <r>
      <t>25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,70%SOC</t>
    </r>
    <phoneticPr fontId="5" type="noConversion"/>
  </si>
  <si>
    <t>%</t>
    <phoneticPr fontId="5" type="noConversion"/>
  </si>
  <si>
    <t>J /(kg·K)</t>
    <phoneticPr fontId="5" type="noConversion"/>
  </si>
  <si>
    <t>CELL 60s放电功率mapping（BOL）（W）</t>
    <phoneticPr fontId="5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</si>
  <si>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循环寿命</t>
    </r>
    <phoneticPr fontId="5" type="noConversion"/>
  </si>
  <si>
    <r>
      <t xml:space="preserve">1.1 </t>
    </r>
    <r>
      <rPr>
        <b/>
        <sz val="11"/>
        <color theme="1"/>
        <rFont val="等线"/>
        <family val="3"/>
        <charset val="134"/>
      </rPr>
      <t>循环老化正交矩阵</t>
    </r>
    <phoneticPr fontId="5" type="noConversion"/>
  </si>
  <si>
    <r>
      <rPr>
        <sz val="11"/>
        <color theme="1"/>
        <rFont val="等线"/>
        <family val="2"/>
      </rPr>
      <t>充电倍率</t>
    </r>
    <phoneticPr fontId="5" type="noConversion"/>
  </si>
  <si>
    <r>
      <rPr>
        <sz val="11"/>
        <color theme="1"/>
        <rFont val="等线"/>
        <family val="2"/>
      </rPr>
      <t>温度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</t>
    </r>
    <phoneticPr fontId="5" type="noConversion"/>
  </si>
  <si>
    <t>5-97%</t>
    <phoneticPr fontId="5" type="noConversion"/>
  </si>
  <si>
    <t>快充策略</t>
    <phoneticPr fontId="5" type="noConversion"/>
  </si>
  <si>
    <t>1C</t>
    <phoneticPr fontId="5" type="noConversion"/>
  </si>
  <si>
    <t>5-97%</t>
    <phoneticPr fontId="5" type="noConversion"/>
  </si>
  <si>
    <t>快充策略</t>
    <phoneticPr fontId="5" type="noConversion"/>
  </si>
  <si>
    <t>1C</t>
    <phoneticPr fontId="5" type="noConversion"/>
  </si>
  <si>
    <r>
      <t xml:space="preserve">1.2 </t>
    </r>
    <r>
      <rPr>
        <b/>
        <sz val="11"/>
        <color theme="1"/>
        <rFont val="等线"/>
        <family val="3"/>
        <charset val="134"/>
      </rPr>
      <t>循环衰减数据示例</t>
    </r>
    <phoneticPr fontId="5" type="noConversion"/>
  </si>
  <si>
    <r>
      <t>25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,5-97%,</t>
    </r>
    <r>
      <rPr>
        <sz val="11"/>
        <color theme="1"/>
        <rFont val="宋体"/>
        <family val="3"/>
        <charset val="134"/>
      </rPr>
      <t>循环</t>
    </r>
    <phoneticPr fontId="5" type="noConversion"/>
  </si>
  <si>
    <t>Cycle N.O.</t>
    <phoneticPr fontId="5" type="noConversion"/>
  </si>
  <si>
    <r>
      <rPr>
        <sz val="11"/>
        <color theme="1"/>
        <rFont val="等线"/>
        <family val="2"/>
      </rPr>
      <t>累积放电能量</t>
    </r>
    <r>
      <rPr>
        <sz val="11"/>
        <color theme="1"/>
        <rFont val="Arial"/>
        <family val="2"/>
      </rPr>
      <t xml:space="preserve"> (wh)</t>
    </r>
    <phoneticPr fontId="5" type="noConversion"/>
  </si>
  <si>
    <r>
      <rPr>
        <sz val="11"/>
        <color theme="1"/>
        <rFont val="等线"/>
        <family val="2"/>
      </rPr>
      <t>当前容量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</si>
  <si>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容量保持率</t>
    </r>
    <r>
      <rPr>
        <sz val="11"/>
        <color theme="1"/>
        <rFont val="Arial"/>
        <family val="2"/>
      </rPr>
      <t xml:space="preserve"> (%)</t>
    </r>
    <phoneticPr fontId="5" type="noConversion"/>
  </si>
  <si>
    <t>Cell-1</t>
    <phoneticPr fontId="5" type="noConversion"/>
  </si>
  <si>
    <t>Cell-2</t>
    <phoneticPr fontId="5" type="noConversion"/>
  </si>
  <si>
    <t>Cell-3</t>
    <phoneticPr fontId="5" type="noConversion"/>
  </si>
  <si>
    <t>Cell-1</t>
    <phoneticPr fontId="5" type="noConversion"/>
  </si>
  <si>
    <t>Cell-2</t>
    <phoneticPr fontId="5" type="noConversion"/>
  </si>
  <si>
    <r>
      <t xml:space="preserve">* </t>
    </r>
    <r>
      <rPr>
        <sz val="11"/>
        <color theme="1"/>
        <rFont val="等线"/>
        <family val="2"/>
      </rPr>
      <t>当前容量：按照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测试得到</t>
    </r>
    <phoneticPr fontId="5" type="noConversion"/>
  </si>
  <si>
    <r>
      <t>45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>,5-97%,</t>
    </r>
    <r>
      <rPr>
        <sz val="11"/>
        <color theme="1"/>
        <rFont val="宋体"/>
        <family val="3"/>
        <charset val="134"/>
      </rPr>
      <t>循环</t>
    </r>
    <phoneticPr fontId="5" type="noConversion"/>
  </si>
  <si>
    <t>Cycle N.O.</t>
    <phoneticPr fontId="5" type="noConversion"/>
  </si>
  <si>
    <r>
      <rPr>
        <sz val="11"/>
        <color theme="1"/>
        <rFont val="等线"/>
        <family val="2"/>
      </rPr>
      <t>累积充电容量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</si>
  <si>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累积放电容量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</si>
  <si>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累积充电能量</t>
    </r>
    <r>
      <rPr>
        <sz val="11"/>
        <color theme="1"/>
        <rFont val="Arial"/>
        <family val="2"/>
      </rPr>
      <t xml:space="preserve"> (wh)</t>
    </r>
    <phoneticPr fontId="5" type="noConversion"/>
  </si>
  <si>
    <r>
      <rPr>
        <sz val="11"/>
        <color theme="1"/>
        <rFont val="等线"/>
        <family val="2"/>
      </rPr>
      <t>累积放电能量</t>
    </r>
    <r>
      <rPr>
        <sz val="11"/>
        <color theme="1"/>
        <rFont val="Arial"/>
        <family val="2"/>
      </rPr>
      <t xml:space="preserve"> (wh)</t>
    </r>
    <phoneticPr fontId="5" type="noConversion"/>
  </si>
  <si>
    <t>交流内阻</t>
    <phoneticPr fontId="29" type="noConversion"/>
  </si>
  <si>
    <t>直流内阻@2C 50%SOC</t>
    <phoneticPr fontId="29" type="noConversion"/>
  </si>
  <si>
    <t>直流内阻增长率（%）</t>
    <phoneticPr fontId="29" type="noConversion"/>
  </si>
  <si>
    <r>
      <rPr>
        <sz val="11"/>
        <color theme="1"/>
        <rFont val="等线"/>
        <family val="2"/>
      </rPr>
      <t>当前容量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</si>
  <si>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容量保持率</t>
    </r>
    <r>
      <rPr>
        <sz val="11"/>
        <color theme="1"/>
        <rFont val="Arial"/>
        <family val="2"/>
      </rPr>
      <t xml:space="preserve"> (%)</t>
    </r>
    <phoneticPr fontId="5" type="noConversion"/>
  </si>
  <si>
    <t>Cell-3</t>
    <phoneticPr fontId="5" type="noConversion"/>
  </si>
  <si>
    <r>
      <t xml:space="preserve">* </t>
    </r>
    <r>
      <rPr>
        <sz val="11"/>
        <color theme="1"/>
        <rFont val="等线"/>
        <family val="2"/>
      </rPr>
      <t>当前容量：按照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测试得到</t>
    </r>
    <phoneticPr fontId="5" type="noConversion"/>
  </si>
  <si>
    <r>
      <t xml:space="preserve">1.3 </t>
    </r>
    <r>
      <rPr>
        <b/>
        <sz val="11"/>
        <color theme="1"/>
        <rFont val="等线"/>
        <family val="3"/>
        <charset val="134"/>
      </rPr>
      <t>循环衰减图示例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</si>
  <si>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存储寿命</t>
    </r>
    <phoneticPr fontId="5" type="noConversion"/>
  </si>
  <si>
    <r>
      <t xml:space="preserve">2.1 </t>
    </r>
    <r>
      <rPr>
        <b/>
        <sz val="11"/>
        <color theme="1"/>
        <rFont val="等线"/>
        <family val="3"/>
        <charset val="134"/>
      </rPr>
      <t>存储老化正交矩阵</t>
    </r>
    <phoneticPr fontId="5" type="noConversion"/>
  </si>
  <si>
    <r>
      <t>1</t>
    </r>
    <r>
      <rPr>
        <sz val="11"/>
        <color theme="1"/>
        <rFont val="等线"/>
        <family val="2"/>
      </rPr>
      <t>）参考如下表格，做电芯老化正交实验</t>
    </r>
    <r>
      <rPr>
        <sz val="11"/>
        <color theme="1"/>
        <rFont val="Arial"/>
        <family val="2"/>
      </rPr>
      <t xml:space="preserve"> (</t>
    </r>
    <r>
      <rPr>
        <sz val="11"/>
        <color theme="1"/>
        <rFont val="等线"/>
        <family val="2"/>
      </rPr>
      <t>平行样品</t>
    </r>
    <r>
      <rPr>
        <sz val="11"/>
        <color theme="1"/>
        <rFont val="Arial"/>
        <family val="2"/>
      </rPr>
      <t>3EA)</t>
    </r>
    <r>
      <rPr>
        <sz val="11"/>
        <color theme="1"/>
        <rFont val="等线"/>
        <family val="2"/>
      </rPr>
      <t>，若老化条件不在如下列表中，请注明</t>
    </r>
    <phoneticPr fontId="5" type="noConversion"/>
  </si>
  <si>
    <r>
      <t>2</t>
    </r>
    <r>
      <rPr>
        <sz val="11"/>
        <color theme="1"/>
        <rFont val="等线"/>
        <family val="2"/>
      </rPr>
      <t>）每种老化路径，需提供</t>
    </r>
    <r>
      <rPr>
        <sz val="11"/>
        <color theme="1"/>
        <rFont val="Arial"/>
        <family val="2"/>
      </rPr>
      <t>1.2</t>
    </r>
    <r>
      <rPr>
        <sz val="11"/>
        <color theme="1"/>
        <rFont val="等线"/>
        <family val="2"/>
      </rPr>
      <t>及</t>
    </r>
    <r>
      <rPr>
        <sz val="11"/>
        <color theme="1"/>
        <rFont val="Arial"/>
        <family val="2"/>
      </rPr>
      <t>1.3</t>
    </r>
    <r>
      <rPr>
        <sz val="11"/>
        <color theme="1"/>
        <rFont val="等线"/>
        <family val="2"/>
      </rPr>
      <t>所要求数据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</si>
  <si>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</si>
  <si>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t>SoC (%)</t>
    <phoneticPr fontId="5" type="noConversion"/>
  </si>
  <si>
    <r>
      <t xml:space="preserve">2.2 </t>
    </r>
    <r>
      <rPr>
        <b/>
        <sz val="11"/>
        <color theme="1"/>
        <rFont val="等线"/>
        <family val="3"/>
        <charset val="134"/>
      </rPr>
      <t>存储衰减数据示例</t>
    </r>
    <phoneticPr fontId="5" type="noConversion"/>
  </si>
  <si>
    <r>
      <t>25</t>
    </r>
    <r>
      <rPr>
        <sz val="11"/>
        <color theme="1"/>
        <rFont val="宋体"/>
        <family val="3"/>
        <charset val="134"/>
      </rPr>
      <t>℃存储</t>
    </r>
    <phoneticPr fontId="5" type="noConversion"/>
  </si>
  <si>
    <t>天数</t>
    <phoneticPr fontId="5" type="noConversion"/>
  </si>
  <si>
    <t>交流内阻</t>
    <phoneticPr fontId="5" type="noConversion"/>
  </si>
  <si>
    <r>
      <rPr>
        <sz val="11"/>
        <color theme="1"/>
        <rFont val="等线"/>
        <family val="2"/>
      </rPr>
      <t>当前容量</t>
    </r>
    <r>
      <rPr>
        <sz val="11"/>
        <color theme="1"/>
        <rFont val="Arial"/>
        <family val="2"/>
      </rPr>
      <t xml:space="preserve"> (Ah)</t>
    </r>
    <phoneticPr fontId="5" type="noConversion"/>
  </si>
  <si>
    <r>
      <rPr>
        <sz val="11"/>
        <color theme="1"/>
        <rFont val="等线"/>
        <family val="2"/>
      </rPr>
      <t>容量保持率</t>
    </r>
    <r>
      <rPr>
        <sz val="11"/>
        <color theme="1"/>
        <rFont val="Arial"/>
        <family val="2"/>
      </rPr>
      <t xml:space="preserve"> (%)</t>
    </r>
    <phoneticPr fontId="5" type="noConversion"/>
  </si>
  <si>
    <t>Cell-1</t>
    <phoneticPr fontId="5" type="noConversion"/>
  </si>
  <si>
    <t>Cell-2</t>
    <phoneticPr fontId="5" type="noConversion"/>
  </si>
  <si>
    <t>Cell-3</t>
    <phoneticPr fontId="5" type="noConversion"/>
  </si>
  <si>
    <r>
      <t xml:space="preserve">* </t>
    </r>
    <r>
      <rPr>
        <sz val="11"/>
        <color theme="1"/>
        <rFont val="等线"/>
        <family val="2"/>
      </rPr>
      <t>当前容量：按照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测试得到</t>
    </r>
    <phoneticPr fontId="5" type="noConversion"/>
  </si>
  <si>
    <t>备注：充放电截止电压为2.8V/4.3V。</t>
    <phoneticPr fontId="5" type="noConversion"/>
  </si>
  <si>
    <r>
      <t>45</t>
    </r>
    <r>
      <rPr>
        <sz val="11"/>
        <color theme="1"/>
        <rFont val="宋体"/>
        <family val="3"/>
        <charset val="134"/>
      </rPr>
      <t>℃存储</t>
    </r>
    <phoneticPr fontId="5" type="noConversion"/>
  </si>
  <si>
    <t>天数</t>
    <phoneticPr fontId="5" type="noConversion"/>
  </si>
  <si>
    <t>交流内阻</t>
    <phoneticPr fontId="5" type="noConversion"/>
  </si>
  <si>
    <t>直流内阻@2C 50%SOC</t>
    <phoneticPr fontId="29" type="noConversion"/>
  </si>
  <si>
    <t>直流内阻增长率（%）</t>
    <phoneticPr fontId="29" type="noConversion"/>
  </si>
  <si>
    <r>
      <t xml:space="preserve">* </t>
    </r>
    <r>
      <rPr>
        <sz val="11"/>
        <color theme="1"/>
        <rFont val="等线"/>
        <family val="2"/>
      </rPr>
      <t>当前容量：按照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测试得到</t>
    </r>
    <phoneticPr fontId="5" type="noConversion"/>
  </si>
  <si>
    <r>
      <t>60</t>
    </r>
    <r>
      <rPr>
        <sz val="11"/>
        <color theme="1"/>
        <rFont val="宋体"/>
        <family val="3"/>
        <charset val="134"/>
      </rPr>
      <t>℃存储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</si>
  <si>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当前容量：按照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测试得到</t>
    </r>
    <phoneticPr fontId="5" type="noConversion"/>
  </si>
  <si>
    <t>备注：充放电截止电压为2.8V/4.3V。</t>
    <phoneticPr fontId="5" type="noConversion"/>
  </si>
  <si>
    <r>
      <t xml:space="preserve">2.3 </t>
    </r>
    <r>
      <rPr>
        <b/>
        <sz val="11"/>
        <color theme="1"/>
        <rFont val="等线"/>
        <family val="3"/>
        <charset val="134"/>
      </rPr>
      <t>存储衰减图示例</t>
    </r>
    <phoneticPr fontId="5" type="noConversion"/>
  </si>
  <si>
    <t>C</t>
    <phoneticPr fontId="5" type="noConversion"/>
  </si>
  <si>
    <t>V1.3</t>
    <phoneticPr fontId="5" type="noConversion"/>
  </si>
  <si>
    <t>新增表13_快充策略：新增加无水冷下的快充策略</t>
    <phoneticPr fontId="5" type="noConversion"/>
  </si>
  <si>
    <t>孙建庆/动力系统</t>
    <phoneticPr fontId="5" type="noConversion"/>
  </si>
  <si>
    <t>V1.4</t>
    <phoneticPr fontId="5" type="noConversion"/>
  </si>
  <si>
    <t>C</t>
    <phoneticPr fontId="5" type="noConversion"/>
  </si>
  <si>
    <t>孙建庆/动力系统</t>
    <phoneticPr fontId="5" type="noConversion"/>
  </si>
  <si>
    <t>更新表13_快充策略：更新90%＜SOC≤95%区间，5-45℃温度范围内的充电倍率；调整无水冷时95%SOC对应的电压，暨10-45℃时的倍率</t>
    <phoneticPr fontId="5" type="noConversion"/>
  </si>
  <si>
    <t>C</t>
    <phoneticPr fontId="5" type="noConversion"/>
  </si>
  <si>
    <t>V1.5</t>
    <phoneticPr fontId="5" type="noConversion"/>
  </si>
  <si>
    <t>孙建庆/动力系统</t>
    <phoneticPr fontId="5" type="noConversion"/>
  </si>
  <si>
    <t>陈斌</t>
    <phoneticPr fontId="5" type="noConversion"/>
  </si>
  <si>
    <t>持续充电至单体电池最大4.3V</t>
    <phoneticPr fontId="5" type="noConversion"/>
  </si>
  <si>
    <t>更新_上限SOC调整到97%（对应4.26V），增加60s放电电流和功率</t>
    <phoneticPr fontId="5" type="noConversion"/>
  </si>
  <si>
    <t>C</t>
    <phoneticPr fontId="5" type="noConversion"/>
  </si>
  <si>
    <t>V1.6</t>
    <phoneticPr fontId="5" type="noConversion"/>
  </si>
  <si>
    <t>更新表6,7中持续放电的电流和功率数据</t>
    <phoneticPr fontId="5" type="noConversion"/>
  </si>
  <si>
    <t>孙建庆</t>
    <phoneticPr fontId="5" type="noConversion"/>
  </si>
  <si>
    <t>陈斌</t>
    <phoneticPr fontId="5" type="noConversion"/>
  </si>
  <si>
    <t>持续充电至单体电池最大4.26V</t>
    <phoneticPr fontId="5" type="noConversion"/>
  </si>
  <si>
    <r>
      <rPr>
        <sz val="11"/>
        <rFont val="宋体"/>
        <family val="3"/>
        <charset val="134"/>
      </rPr>
      <t>电流到</t>
    </r>
    <r>
      <rPr>
        <sz val="11"/>
        <rFont val="Arial"/>
        <family val="2"/>
      </rPr>
      <t>3.75±0.3A</t>
    </r>
    <r>
      <rPr>
        <sz val="11"/>
        <rFont val="宋体"/>
        <family val="3"/>
        <charset val="134"/>
      </rPr>
      <t>截止</t>
    </r>
    <phoneticPr fontId="5" type="noConversion"/>
  </si>
  <si>
    <t>＞53℃</t>
    <phoneticPr fontId="29" type="noConversion"/>
  </si>
  <si>
    <t>C</t>
    <phoneticPr fontId="5" type="noConversion"/>
  </si>
  <si>
    <t>V1.7</t>
    <phoneticPr fontId="5" type="noConversion"/>
  </si>
  <si>
    <t>和CATL表格统一</t>
    <phoneticPr fontId="5" type="noConversion"/>
  </si>
  <si>
    <t>孙建庆</t>
    <phoneticPr fontId="5" type="noConversion"/>
  </si>
  <si>
    <t>陈斌</t>
    <phoneticPr fontId="5" type="noConversion"/>
  </si>
  <si>
    <t>Fault List 故障列表</t>
    <phoneticPr fontId="29" type="noConversion"/>
  </si>
  <si>
    <t>ID
序号</t>
    <phoneticPr fontId="5" type="noConversion"/>
  </si>
  <si>
    <t>Fault
故障名称</t>
    <phoneticPr fontId="5" type="noConversion"/>
  </si>
  <si>
    <t>Description
故障描述*</t>
    <phoneticPr fontId="5" type="noConversion"/>
  </si>
  <si>
    <t>Set Threshold
置位条件</t>
    <phoneticPr fontId="5" type="noConversion"/>
  </si>
  <si>
    <t>Error Confirm Time
故障确认时间(mS)</t>
    <phoneticPr fontId="5" type="noConversion"/>
  </si>
  <si>
    <t>Reset Threshold
恢复条件</t>
    <phoneticPr fontId="5" type="noConversion"/>
  </si>
  <si>
    <t>Error Recovery Time
恢复确认时间（mS）</t>
    <phoneticPr fontId="5" type="noConversion"/>
  </si>
  <si>
    <t>Charging Mode Error Level
充电
故障等级</t>
    <phoneticPr fontId="5" type="noConversion"/>
  </si>
  <si>
    <t xml:space="preserve"> Driving Mode Error Level
放电
故障等级</t>
    <phoneticPr fontId="5" type="noConversion"/>
  </si>
  <si>
    <t>Comment
备注</t>
    <phoneticPr fontId="5" type="noConversion"/>
  </si>
  <si>
    <t>Voltage
电压</t>
    <phoneticPr fontId="5" type="noConversion"/>
  </si>
  <si>
    <t>Note：
1. 电芯电压故障设置，应考虑电芯电压采样精度（正负10mV）；
2. 总电压故障设置，应考虑高压采样精度（正负1%）
3. 不同等级的单体电压故障之间，应至少拉开30mV的间隔</t>
    <phoneticPr fontId="5" type="noConversion"/>
  </si>
  <si>
    <t>单体欠压1级</t>
    <phoneticPr fontId="5" type="noConversion"/>
  </si>
  <si>
    <t>单体电压低于报警值</t>
    <phoneticPr fontId="5" type="noConversion"/>
  </si>
  <si>
    <t>Vmin≤2.8V (Tmin&gt;0℃)
Vmin≤2.8V (-10℃＜Tmin≤0℃)
Vmin≤2.7V (-20℃＜Tmin≤-10℃)
Vmin≤2.5V (Tmin≤-20℃)</t>
    <phoneticPr fontId="5" type="noConversion"/>
  </si>
  <si>
    <t>Vmin＞2.9V (Tmin&gt;-10℃)
Vmin＞2.9V (-10℃＜Tmin≤0℃)
Vmin＞2.8V (-20℃＜Tmin≤-10℃)
Vmin＞2.6V (Tmin≤-20℃)</t>
    <phoneticPr fontId="5" type="noConversion"/>
  </si>
  <si>
    <t>单体欠压2级</t>
    <phoneticPr fontId="5" type="noConversion"/>
  </si>
  <si>
    <t>单体电压低于保护阈值</t>
    <phoneticPr fontId="5" type="noConversion"/>
  </si>
  <si>
    <t>Vmin≤2.5V (Tmin&gt;0℃)
Vmin≤2.5V (-10℃＜Tmin≤0℃)
Vmin≤2.3V (-20℃＜Tmin≤-10℃)
Vmin≤2.1V (Tmin≤-20℃)</t>
    <phoneticPr fontId="5" type="noConversion"/>
  </si>
  <si>
    <t>Vmin＞2.8V (Tmin&gt;0℃)
Vmin＞2.8V (-10℃＜Tmin≤0℃)
Vmin＞2.7V (-20℃＜Tmin≤-10℃)
Vmin＞2.5V (Tmin≤-20℃)</t>
    <phoneticPr fontId="5" type="noConversion"/>
  </si>
  <si>
    <t>单体欠压3级</t>
    <phoneticPr fontId="5" type="noConversion"/>
  </si>
  <si>
    <t>单体电压低于安全阈值1</t>
    <phoneticPr fontId="5" type="noConversion"/>
  </si>
  <si>
    <t>Vmin≤2.2V (Tmin&gt;0℃)
Vmin≤2.2V (-10℃＜Tmin≤0℃)
Vmin≤2.0V (-20℃＜Tmin≤-10℃)
Vmin≤1.8V (Tmin≤-20℃)</t>
    <phoneticPr fontId="5" type="noConversion"/>
  </si>
  <si>
    <t>故障是否设定为UDS命令清除，应根据故障电压对于电芯的影响进行判断</t>
    <phoneticPr fontId="5" type="noConversion"/>
  </si>
  <si>
    <t>单体过压1级</t>
    <phoneticPr fontId="5" type="noConversion"/>
  </si>
  <si>
    <t>单体电压高于报警值</t>
    <phoneticPr fontId="5" type="noConversion"/>
  </si>
  <si>
    <r>
      <t>Vmax ≥</t>
    </r>
    <r>
      <rPr>
        <sz val="10"/>
        <color rgb="FFFF0000"/>
        <rFont val="微软雅黑"/>
        <family val="2"/>
        <charset val="134"/>
      </rPr>
      <t>4.27V</t>
    </r>
    <phoneticPr fontId="5" type="noConversion"/>
  </si>
  <si>
    <t>单体过压2级</t>
    <phoneticPr fontId="5" type="noConversion"/>
  </si>
  <si>
    <t>单体电压高于保护阈值</t>
    <phoneticPr fontId="5" type="noConversion"/>
  </si>
  <si>
    <r>
      <t xml:space="preserve">Vmax ＜ </t>
    </r>
    <r>
      <rPr>
        <sz val="10"/>
        <color rgb="FFFF0000"/>
        <rFont val="微软雅黑"/>
        <family val="2"/>
        <charset val="134"/>
      </rPr>
      <t>4.26V</t>
    </r>
    <phoneticPr fontId="5" type="noConversion"/>
  </si>
  <si>
    <t>单体过压3级</t>
    <phoneticPr fontId="5" type="noConversion"/>
  </si>
  <si>
    <t>单体电压高于安全阈值1</t>
    <phoneticPr fontId="5" type="noConversion"/>
  </si>
  <si>
    <t>故障是否设定为UDS命令清除，应根据故障电压对于电芯的影响进行判断</t>
    <phoneticPr fontId="5" type="noConversion"/>
  </si>
  <si>
    <t>电池包总电压过高1级</t>
    <phoneticPr fontId="5" type="noConversion"/>
  </si>
  <si>
    <t>电池包总电压高于保护阈值</t>
    <phoneticPr fontId="5" type="noConversion"/>
  </si>
  <si>
    <t>Ubat ≥ 410V（4.27*串数）</t>
    <phoneticPr fontId="5" type="noConversion"/>
  </si>
  <si>
    <t>Ubat＜405.12V（4.22V*串数）</t>
    <phoneticPr fontId="5" type="noConversion"/>
  </si>
  <si>
    <t>电池包串数为96S
Ubat指电池包总电压采样值，当总压采样无效时，采用叠加电压替代进行判断</t>
    <phoneticPr fontId="5" type="noConversion"/>
  </si>
  <si>
    <t>电池包总电压过高2级</t>
    <phoneticPr fontId="5" type="noConversion"/>
  </si>
  <si>
    <t>电池包总电压高于安全阈值</t>
    <phoneticPr fontId="5" type="noConversion"/>
  </si>
  <si>
    <t>Ubat ≥ 412.8V（4.3*串数）</t>
    <phoneticPr fontId="5" type="noConversion"/>
  </si>
  <si>
    <t>Ubat＜409V（4.26V*串数）</t>
    <phoneticPr fontId="5" type="noConversion"/>
  </si>
  <si>
    <t>电池包总电压过低1级</t>
    <phoneticPr fontId="5" type="noConversion"/>
  </si>
  <si>
    <t>电池包总电压低于保护阈值</t>
    <phoneticPr fontId="5" type="noConversion"/>
  </si>
  <si>
    <t>Ubat ≤ 268.8V（2.8V*串数）（Tmin &gt; 0℃）
Ubat ≤ 268.8V（2.8V*串数）（-10℃＜Tmin≤0℃）
Ubat ≤ 259.2V（2.7V*串数）（-20℃＜Tmin≤-10℃）
Ubat ≤ 240V（2.5V*串数）（Tmin≤-20℃）</t>
    <phoneticPr fontId="5" type="noConversion"/>
  </si>
  <si>
    <t>Ubat ≤ 278.4V（2.9V*串数）（Tmin &gt; 0℃）
Ubat ≤ 278.4V（2.9V*串数）（-10℃＜Tmin≤0℃）
Ubat ≤ 268.8V（2.8V*串数）（-20℃＜Tmin≤-10℃）
Ubat ≤ 249.6V（2.6V*串数）（Tmin≤-20℃）</t>
    <phoneticPr fontId="5" type="noConversion"/>
  </si>
  <si>
    <t>电池包总电压过低2级</t>
    <phoneticPr fontId="5" type="noConversion"/>
  </si>
  <si>
    <t>电池包总电压低于安全阈值</t>
    <phoneticPr fontId="5" type="noConversion"/>
  </si>
  <si>
    <t>Ubat ≤ 240V（2.5V*串数）（Tmin &gt; 0℃）
Ubat ≤ 240V（2.5V*串数）（-10℃＜Tmin≤0℃）
Ubat ≤ 220.8V（2.3V*串数）（-20℃＜Tmin≤-10℃）
Ubat ≤ 201.6V（2.1V*串数）（Tmin≤-20℃）</t>
    <phoneticPr fontId="5" type="noConversion"/>
  </si>
  <si>
    <t>Current
电流</t>
    <phoneticPr fontId="5" type="noConversion"/>
  </si>
  <si>
    <t>Note：
1. 如果没有特别说明，此类别故障判断阈值的对象均指主回路电流；
2. 所有电流均为有符号数，放电为正，充电为负；</t>
    <phoneticPr fontId="5" type="noConversion"/>
  </si>
  <si>
    <t>放电过流1级</t>
    <phoneticPr fontId="5" type="noConversion"/>
  </si>
  <si>
    <t>电池包放电电流高于报警阈值</t>
    <phoneticPr fontId="5" type="noConversion"/>
  </si>
  <si>
    <t>≥1.1*查表放电电流+1A</t>
    <phoneticPr fontId="5" type="noConversion"/>
  </si>
  <si>
    <t>&lt; 查表电流 * 0.95</t>
    <phoneticPr fontId="5" type="noConversion"/>
  </si>
  <si>
    <t>放电过流2级</t>
    <phoneticPr fontId="5" type="noConversion"/>
  </si>
  <si>
    <t>电池包放电电流高于保护阈值</t>
    <phoneticPr fontId="5" type="noConversion"/>
  </si>
  <si>
    <t>≥1.2*查表放电电流+1A</t>
    <phoneticPr fontId="5" type="noConversion"/>
  </si>
  <si>
    <t>放电过流3级</t>
    <phoneticPr fontId="5" type="noConversion"/>
  </si>
  <si>
    <t>电池包放电电流高于安全阈值</t>
    <phoneticPr fontId="5" type="noConversion"/>
  </si>
  <si>
    <t>≥ A</t>
    <phoneticPr fontId="5" type="noConversion"/>
  </si>
  <si>
    <t>&lt; A</t>
    <phoneticPr fontId="5" type="noConversion"/>
  </si>
  <si>
    <t>充电过流1级</t>
    <phoneticPr fontId="5" type="noConversion"/>
  </si>
  <si>
    <t>电池包充电电流高于报警阈值</t>
    <phoneticPr fontId="5" type="noConversion"/>
  </si>
  <si>
    <t>≤ 1.05*查表充电电流+2A</t>
    <phoneticPr fontId="5" type="noConversion"/>
  </si>
  <si>
    <t>＞ 查表充电电流值 * 0.95</t>
    <phoneticPr fontId="5" type="noConversion"/>
  </si>
  <si>
    <t>充电过流2级</t>
    <phoneticPr fontId="5" type="noConversion"/>
  </si>
  <si>
    <t>电池包充电电流高于保护阈值</t>
    <phoneticPr fontId="5" type="noConversion"/>
  </si>
  <si>
    <t>≤ 1.1*查表充电电流+2A</t>
    <phoneticPr fontId="5" type="noConversion"/>
  </si>
  <si>
    <t>＞ 查表充电电流值 * 0.95</t>
    <phoneticPr fontId="5" type="noConversion"/>
  </si>
  <si>
    <t>—</t>
    <phoneticPr fontId="5" type="noConversion"/>
  </si>
  <si>
    <t>充电过流3级</t>
    <phoneticPr fontId="5" type="noConversion"/>
  </si>
  <si>
    <t>电池包充电电流高于安全阈值</t>
    <phoneticPr fontId="5" type="noConversion"/>
  </si>
  <si>
    <t>≤ A</t>
    <phoneticPr fontId="5" type="noConversion"/>
  </si>
  <si>
    <t>&gt; A</t>
    <phoneticPr fontId="5" type="noConversion"/>
  </si>
  <si>
    <t>回充过流1级</t>
    <phoneticPr fontId="5" type="noConversion"/>
  </si>
  <si>
    <t>电池包行驶模式下回充电流高于报警阈值</t>
    <phoneticPr fontId="5" type="noConversion"/>
  </si>
  <si>
    <t xml:space="preserve"> ≤ 1.05*查表回充电流+2A</t>
    <phoneticPr fontId="5" type="noConversion"/>
  </si>
  <si>
    <t xml:space="preserve">＞ 查表电流 * 0.95 </t>
    <phoneticPr fontId="5" type="noConversion"/>
  </si>
  <si>
    <t>回充过流2级</t>
    <phoneticPr fontId="5" type="noConversion"/>
  </si>
  <si>
    <t>电池包行驶模式下回充电流高于保护阈值</t>
    <phoneticPr fontId="5" type="noConversion"/>
  </si>
  <si>
    <t xml:space="preserve"> ≤ 1.1*查表回充电流+2A</t>
    <phoneticPr fontId="5" type="noConversion"/>
  </si>
  <si>
    <t>＞ 查表电流 * 0.95</t>
    <phoneticPr fontId="5" type="noConversion"/>
  </si>
  <si>
    <t>回充过流3级</t>
    <phoneticPr fontId="5" type="noConversion"/>
  </si>
  <si>
    <t>PACK行驶模式下回充电流高于安全阈值</t>
    <phoneticPr fontId="5" type="noConversion"/>
  </si>
  <si>
    <t xml:space="preserve"> ≤ A</t>
    <phoneticPr fontId="5" type="noConversion"/>
  </si>
  <si>
    <t>Temperature（Cell）
温度（电芯）</t>
    <phoneticPr fontId="5" type="noConversion"/>
  </si>
  <si>
    <t>Note：
1. 电芯温度故障设置，应考虑电芯采样最大误差（使用100K 1%精度的温感，最大温度误差为正负2℃）</t>
    <phoneticPr fontId="5" type="noConversion"/>
  </si>
  <si>
    <t>电池温度过高1级报警</t>
    <phoneticPr fontId="5" type="noConversion"/>
  </si>
  <si>
    <t>电池最高温度高于报警阈值</t>
    <phoneticPr fontId="5" type="noConversion"/>
  </si>
  <si>
    <t>Tmax ≥ 50℃</t>
    <phoneticPr fontId="5" type="noConversion"/>
  </si>
  <si>
    <t>Tmax ＜ 46℃</t>
    <phoneticPr fontId="5" type="noConversion"/>
  </si>
  <si>
    <t>应参照系统功率MAP制定，防止故障等级处理措施为6级，但还有充放电功率的情况</t>
    <phoneticPr fontId="5" type="noConversion"/>
  </si>
  <si>
    <t>电池温度过高2级报警</t>
    <phoneticPr fontId="5" type="noConversion"/>
  </si>
  <si>
    <t>电池最高温度高于保护阈值</t>
    <phoneticPr fontId="5" type="noConversion"/>
  </si>
  <si>
    <t>Tmax ≥ 53℃</t>
    <phoneticPr fontId="5" type="noConversion"/>
  </si>
  <si>
    <t>Tmax &lt; 50℃</t>
    <phoneticPr fontId="5" type="noConversion"/>
  </si>
  <si>
    <t>电池温度过高3级报警</t>
    <phoneticPr fontId="5" type="noConversion"/>
  </si>
  <si>
    <t>电池最高温度高于安全阈值</t>
    <phoneticPr fontId="5" type="noConversion"/>
  </si>
  <si>
    <t>Tmax ≥ 56℃</t>
    <phoneticPr fontId="5" type="noConversion"/>
  </si>
  <si>
    <t>Tmax &lt; 53℃</t>
    <phoneticPr fontId="5" type="noConversion"/>
  </si>
  <si>
    <t>电池温度过低故障</t>
    <phoneticPr fontId="5" type="noConversion"/>
  </si>
  <si>
    <t>电池最低温度低于保护阈值</t>
    <phoneticPr fontId="5" type="noConversion"/>
  </si>
  <si>
    <t>Tmin ≤-31℃</t>
    <phoneticPr fontId="5" type="noConversion"/>
  </si>
  <si>
    <t>Tmin &gt;  -27℃</t>
    <phoneticPr fontId="5" type="noConversion"/>
  </si>
  <si>
    <t>电池温差过大</t>
    <phoneticPr fontId="5" type="noConversion"/>
  </si>
  <si>
    <t>电池最大温度和电池最小温度之差超过电池系统报警阈值</t>
    <phoneticPr fontId="5" type="noConversion"/>
  </si>
  <si>
    <t>Tmax - Tmin≥20℃</t>
    <phoneticPr fontId="5" type="noConversion"/>
  </si>
  <si>
    <t>Tmax - Tmin&lt; 17℃</t>
    <phoneticPr fontId="5" type="noConversion"/>
  </si>
  <si>
    <t>温差过大会影响寿命，应确定是否需要采取处理措施</t>
    <phoneticPr fontId="5" type="noConversion"/>
  </si>
  <si>
    <t>Battery State
电池状态</t>
    <phoneticPr fontId="5" type="noConversion"/>
  </si>
  <si>
    <t>Note：</t>
    <phoneticPr fontId="5" type="noConversion"/>
  </si>
  <si>
    <t>电芯不均衡</t>
    <phoneticPr fontId="5" type="noConversion"/>
  </si>
  <si>
    <t>系统最大SOC与最小SOC差值超过允许范围</t>
    <phoneticPr fontId="5" type="noConversion"/>
  </si>
  <si>
    <t>(SOC_Max - SOC_Min) ≥15%</t>
    <phoneticPr fontId="5" type="noConversion"/>
  </si>
  <si>
    <t>(SOC_Max - SOC_Min) ≤ 12%</t>
    <phoneticPr fontId="5" type="noConversion"/>
  </si>
  <si>
    <t>标准相关</t>
    <phoneticPr fontId="29" type="noConversion"/>
  </si>
  <si>
    <r>
      <t>SOH过低1级</t>
    </r>
    <r>
      <rPr>
        <sz val="11"/>
        <rFont val="Arial"/>
        <family val="2"/>
      </rPr>
      <t/>
    </r>
    <phoneticPr fontId="5" type="noConversion"/>
  </si>
  <si>
    <t>电池健康状态（SOH）达到报警阈值</t>
    <phoneticPr fontId="5" type="noConversion"/>
  </si>
  <si>
    <t>SOH ≤ 80%</t>
    <phoneticPr fontId="5" type="noConversion"/>
  </si>
  <si>
    <t>40次连续上下电</t>
    <phoneticPr fontId="5" type="noConversion"/>
  </si>
  <si>
    <t>UDS命令清除</t>
    <phoneticPr fontId="5" type="noConversion"/>
  </si>
  <si>
    <r>
      <t>SOH过低2级</t>
    </r>
    <r>
      <rPr>
        <sz val="11"/>
        <rFont val="Arial"/>
        <family val="2"/>
      </rPr>
      <t/>
    </r>
    <phoneticPr fontId="5" type="noConversion"/>
  </si>
  <si>
    <t>电池健康状态（SOH）达到保护阈值</t>
    <phoneticPr fontId="5" type="noConversion"/>
  </si>
  <si>
    <t>SOC过高</t>
    <phoneticPr fontId="5" type="noConversion"/>
  </si>
  <si>
    <t>SOC高于设定上限</t>
    <phoneticPr fontId="5" type="noConversion"/>
  </si>
  <si>
    <t>—</t>
    <phoneticPr fontId="5" type="noConversion"/>
  </si>
  <si>
    <t>下电恢复</t>
    <phoneticPr fontId="5" type="noConversion"/>
  </si>
  <si>
    <t>1. 用于匹配电动汽车远程监控标准中的故障要求
2. 可以根据客户需求修改故障阈值、等级和处理措施，控制SOC使用区间</t>
    <phoneticPr fontId="5" type="noConversion"/>
  </si>
  <si>
    <t>SOC过低</t>
    <phoneticPr fontId="5" type="noConversion"/>
  </si>
  <si>
    <t>SOC低于设定下限</t>
    <phoneticPr fontId="5" type="noConversion"/>
  </si>
  <si>
    <t>显示SOC ≤ 0%</t>
    <phoneticPr fontId="5" type="noConversion"/>
  </si>
  <si>
    <t>显示SOC ＞ 5%</t>
    <phoneticPr fontId="5" type="noConversion"/>
  </si>
  <si>
    <t>1. 用于匹配电动汽车远程监控标准中的故障要求；
2. 可以根据客户需求修改故障阈值、等级和处理措施，控制SOC使用区间</t>
    <phoneticPr fontId="5" type="noConversion"/>
  </si>
  <si>
    <t>SOC跳变</t>
    <phoneticPr fontId="5" type="noConversion"/>
  </si>
  <si>
    <t>SOC出现了跳变</t>
    <phoneticPr fontId="5" type="noConversion"/>
  </si>
  <si>
    <t>（BMS检测到存储SOC值丢失）&amp;（SOC值根据电压查表值进行了修正）</t>
    <phoneticPr fontId="5" type="noConversion"/>
  </si>
  <si>
    <t>Fault level 故障分级</t>
    <phoneticPr fontId="29" type="noConversion"/>
  </si>
  <si>
    <t>Fault Level
故障等级</t>
    <phoneticPr fontId="29" type="noConversion"/>
  </si>
  <si>
    <t>Fault Grade
故障程度</t>
    <phoneticPr fontId="29" type="noConversion"/>
  </si>
  <si>
    <t>Description
影响描述</t>
    <phoneticPr fontId="29" type="noConversion"/>
  </si>
  <si>
    <t>Fault Level Clear
故障等级清除条件</t>
    <phoneticPr fontId="29" type="noConversion"/>
  </si>
  <si>
    <t>Comment
备注</t>
    <phoneticPr fontId="29" type="noConversion"/>
  </si>
  <si>
    <t>Charging Mode
充电模式</t>
    <phoneticPr fontId="29" type="noConversion"/>
  </si>
  <si>
    <t>Driving Mode
行驶模式</t>
    <phoneticPr fontId="29" type="noConversion"/>
  </si>
  <si>
    <t>tiny fault</t>
    <phoneticPr fontId="29" type="noConversion"/>
  </si>
  <si>
    <t>系统无故障，只记录故障码，系统性能不受影响</t>
    <phoneticPr fontId="29" type="noConversion"/>
  </si>
  <si>
    <t>故障恢复后清除</t>
    <phoneticPr fontId="29" type="noConversion"/>
  </si>
  <si>
    <t>Performance Limited 1</t>
    <phoneticPr fontId="29" type="noConversion"/>
  </si>
  <si>
    <t>轻微故障，只记录故障码，系统性能不受影响，或影响不可被驾驶人员察觉</t>
    <phoneticPr fontId="29" type="noConversion"/>
  </si>
  <si>
    <t>Performance Limited 2</t>
    <phoneticPr fontId="29" type="noConversion"/>
  </si>
  <si>
    <t>—</t>
    <phoneticPr fontId="29" type="noConversion"/>
  </si>
  <si>
    <t>Performance Limited 3（claudication）</t>
    <phoneticPr fontId="29" type="noConversion"/>
  </si>
  <si>
    <t>限制到当前查表电流75%（可标定）</t>
    <phoneticPr fontId="29" type="noConversion"/>
  </si>
  <si>
    <t>1min内当前功率线性降至8.5kW（可标定）</t>
    <phoneticPr fontId="29" type="noConversion"/>
  </si>
  <si>
    <t>—</t>
    <phoneticPr fontId="29" type="noConversion"/>
  </si>
  <si>
    <t>下电后清除</t>
    <phoneticPr fontId="29" type="noConversion"/>
  </si>
  <si>
    <t>Open Request 1 （Delay Open）</t>
    <phoneticPr fontId="29" type="noConversion"/>
  </si>
  <si>
    <t>立即将功率限到0kw，BMS等待VCU shutdown ，收到指令或故障产生后90s（可标定），BMS走正常流程下高压</t>
    <phoneticPr fontId="29" type="noConversion"/>
  </si>
  <si>
    <t>1min内当前功率线性降至0kw，BMS等待VCU shutdown，收到指令或故障产生后90s（可标定），BMS走正常流程下高压</t>
    <phoneticPr fontId="29" type="noConversion"/>
  </si>
  <si>
    <t>6级及以上故障等级不允许再次上高压，下电后清除</t>
    <phoneticPr fontId="29" type="noConversion"/>
  </si>
  <si>
    <t>6级及以上故障等级不允许再次上高压，下电后清除</t>
    <phoneticPr fontId="29" type="noConversion"/>
  </si>
  <si>
    <t>Open Request 2（Delay Open）</t>
    <phoneticPr fontId="29" type="noConversion"/>
  </si>
  <si>
    <t>立即将功率限到0kw，BMS等待VCU shutdown ，收到指令或1S(可标定)后BMS走正常流程下高压</t>
    <phoneticPr fontId="29" type="noConversion"/>
  </si>
  <si>
    <t>立即将功率限到0kw，收到指令或故障产生后1s（可标定），BMS走正常流程下高压</t>
    <phoneticPr fontId="29" type="noConversion"/>
  </si>
  <si>
    <t>Immediate Open</t>
    <phoneticPr fontId="29" type="noConversion"/>
  </si>
  <si>
    <t>立即将功率限到0kw并断开接触器</t>
    <phoneticPr fontId="29" type="noConversion"/>
  </si>
  <si>
    <t>SOC≤0%</t>
    <phoneticPr fontId="5" type="noConversion"/>
  </si>
  <si>
    <t>0%＜SOC≤3%</t>
    <phoneticPr fontId="5" type="noConversion"/>
  </si>
  <si>
    <t>3%＜SOC≤5%</t>
    <phoneticPr fontId="5" type="noConversion"/>
  </si>
  <si>
    <t>5%＜SOC≤10%</t>
    <phoneticPr fontId="5" type="noConversion"/>
  </si>
  <si>
    <t>10%＜SOC≤20%</t>
    <phoneticPr fontId="5" type="noConversion"/>
  </si>
  <si>
    <t>20%＜SOC≤30%</t>
    <phoneticPr fontId="5" type="noConversion"/>
  </si>
  <si>
    <t>30%＜SOC≤40%</t>
    <phoneticPr fontId="5" type="noConversion"/>
  </si>
  <si>
    <t>40%＜SOC≤50%</t>
    <phoneticPr fontId="5" type="noConversion"/>
  </si>
  <si>
    <t>50%＜SOC≤60%</t>
    <phoneticPr fontId="5" type="noConversion"/>
  </si>
  <si>
    <t>60%＜SOC≤70%</t>
    <phoneticPr fontId="5" type="noConversion"/>
  </si>
  <si>
    <t>70%＜SOC≤79%</t>
    <phoneticPr fontId="5" type="noConversion"/>
  </si>
  <si>
    <t>79%＜SOC≤80%</t>
    <phoneticPr fontId="5" type="noConversion"/>
  </si>
  <si>
    <t>80%＜SOC≤85%</t>
    <phoneticPr fontId="5" type="noConversion"/>
  </si>
  <si>
    <t>85%＜SOC≤90%</t>
    <phoneticPr fontId="5" type="noConversion"/>
  </si>
  <si>
    <t>90%＜SOC≤95%</t>
    <phoneticPr fontId="5" type="noConversion"/>
  </si>
  <si>
    <t>95%＜SOC≤97%</t>
    <phoneticPr fontId="5" type="noConversion"/>
  </si>
  <si>
    <t>＞97%</t>
    <phoneticPr fontId="5" type="noConversion"/>
  </si>
  <si>
    <t>SOC≤0%</t>
    <phoneticPr fontId="5" type="noConversion"/>
  </si>
  <si>
    <t>0%＜SOC≤3%</t>
    <phoneticPr fontId="5" type="noConversion"/>
  </si>
  <si>
    <t>3%＜SOC≤5%</t>
    <phoneticPr fontId="5" type="noConversion"/>
  </si>
  <si>
    <t>5%＜SOC≤10%</t>
    <phoneticPr fontId="5" type="noConversion"/>
  </si>
  <si>
    <t>3.2V</t>
    <phoneticPr fontId="5" type="noConversion"/>
  </si>
  <si>
    <t>3.6V</t>
    <phoneticPr fontId="5" type="noConversion"/>
  </si>
  <si>
    <t>3.61V</t>
    <phoneticPr fontId="5" type="noConversion"/>
  </si>
  <si>
    <t>4.11V</t>
    <phoneticPr fontId="5" type="noConversion"/>
  </si>
  <si>
    <t>4.25V</t>
    <phoneticPr fontId="5" type="noConversion"/>
  </si>
  <si>
    <t>4.26V</t>
    <phoneticPr fontId="5" type="noConversion"/>
  </si>
  <si>
    <t>3.60V</t>
    <phoneticPr fontId="5" type="noConversion"/>
  </si>
  <si>
    <t>3.需要增加SOH系数，即电流乘以SOH系数。</t>
  </si>
  <si>
    <t>SOC≤0%</t>
    <phoneticPr fontId="5" type="noConversion"/>
  </si>
  <si>
    <t>0%＜SOC≤3%</t>
    <phoneticPr fontId="5" type="noConversion"/>
  </si>
  <si>
    <t>3%＜SOC≤5%</t>
    <phoneticPr fontId="5" type="noConversion"/>
  </si>
  <si>
    <t>5%＜SOC≤10%</t>
    <phoneticPr fontId="5" type="noConversion"/>
  </si>
  <si>
    <t>10%＜SOC≤20%</t>
    <phoneticPr fontId="5" type="noConversion"/>
  </si>
  <si>
    <t>20%＜SOC≤30%</t>
    <phoneticPr fontId="5" type="noConversion"/>
  </si>
  <si>
    <t>30%＜SOC≤40%</t>
    <phoneticPr fontId="5" type="noConversion"/>
  </si>
  <si>
    <t>40%＜SOC≤50%</t>
    <phoneticPr fontId="5" type="noConversion"/>
  </si>
  <si>
    <t>50%＜SOC≤60%</t>
    <phoneticPr fontId="5" type="noConversion"/>
  </si>
  <si>
    <t>60%＜SOC≤70%</t>
    <phoneticPr fontId="5" type="noConversion"/>
  </si>
  <si>
    <t>70%＜SOC≤79%</t>
    <phoneticPr fontId="5" type="noConversion"/>
  </si>
  <si>
    <t>79%＜SOC≤80%</t>
    <phoneticPr fontId="5" type="noConversion"/>
  </si>
  <si>
    <t>80%＜SOC≤85%</t>
    <phoneticPr fontId="5" type="noConversion"/>
  </si>
  <si>
    <t>85%＜SOC≤90%</t>
    <phoneticPr fontId="5" type="noConversion"/>
  </si>
  <si>
    <t>90%＜SOC≤95%</t>
    <phoneticPr fontId="5" type="noConversion"/>
  </si>
  <si>
    <t>95%＜SOC≤97%</t>
    <phoneticPr fontId="5" type="noConversion"/>
  </si>
  <si>
    <t>＞97%</t>
    <phoneticPr fontId="5" type="noConversion"/>
  </si>
  <si>
    <t>3.2V</t>
    <phoneticPr fontId="5" type="noConversion"/>
  </si>
  <si>
    <t>3.6V</t>
    <phoneticPr fontId="5" type="noConversion"/>
  </si>
  <si>
    <t>3.61V</t>
    <phoneticPr fontId="5" type="noConversion"/>
  </si>
  <si>
    <t>4.11V</t>
    <phoneticPr fontId="5" type="noConversion"/>
  </si>
  <si>
    <t>4.25V</t>
    <phoneticPr fontId="5" type="noConversion"/>
  </si>
  <si>
    <t>4.26V</t>
    <phoneticPr fontId="5" type="noConversion"/>
  </si>
  <si>
    <t>3.60V</t>
    <phoneticPr fontId="5" type="noConversion"/>
  </si>
  <si>
    <t>PS：a. 各SOC点之间电流允许插值获得；  b. 3万公里为快充策略两套表的切换节点。</t>
    <phoneticPr fontId="5" type="noConversion"/>
  </si>
  <si>
    <t>电芯充电窗口</t>
    <phoneticPr fontId="5" type="noConversion"/>
  </si>
  <si>
    <r>
      <t>Onboard Charge Currentlimit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rial"/>
        <family val="2"/>
      </rPr>
      <t>A)  BOL</t>
    </r>
    <phoneticPr fontId="5" type="noConversion"/>
  </si>
  <si>
    <t>SOC</t>
  </si>
  <si>
    <t>SOC≤0%</t>
  </si>
  <si>
    <t>0%＜SOC≤3%</t>
  </si>
  <si>
    <t>3%＜SOC≤5%</t>
  </si>
  <si>
    <t>5%＜SOC≤10%</t>
  </si>
  <si>
    <t>10%＜SOC≤20%</t>
  </si>
  <si>
    <t>20%＜SOC≤30%</t>
  </si>
  <si>
    <t>30%＜SOC≤40%</t>
  </si>
  <si>
    <t>40%＜SOC≤50%</t>
  </si>
  <si>
    <t>50%＜SOC≤60%</t>
  </si>
  <si>
    <t>60%＜SOC≤70%</t>
  </si>
  <si>
    <t>70%＜SOC≤79%</t>
  </si>
  <si>
    <t>79%＜SOC≤80%</t>
  </si>
  <si>
    <t>80%＜SOC≤85%</t>
  </si>
  <si>
    <t>85%＜SOC≤90%</t>
  </si>
  <si>
    <t>90%＜SOC≤95%</t>
  </si>
  <si>
    <t>95%＜SOC≤97%</t>
  </si>
  <si>
    <t>＞97%</t>
  </si>
  <si>
    <r>
      <rPr>
        <sz val="11"/>
        <color theme="1"/>
        <rFont val="宋体"/>
        <family val="3"/>
        <charset val="134"/>
      </rPr>
      <t>电压</t>
    </r>
    <r>
      <rPr>
        <sz val="11"/>
        <color theme="1"/>
        <rFont val="Arial"/>
        <family val="2"/>
      </rPr>
      <t>/V</t>
    </r>
    <phoneticPr fontId="5" type="noConversion"/>
  </si>
  <si>
    <t>3.2V</t>
    <phoneticPr fontId="5" type="noConversion"/>
  </si>
  <si>
    <t>3.6V</t>
    <phoneticPr fontId="5" type="noConversion"/>
  </si>
  <si>
    <t>3.61V</t>
    <phoneticPr fontId="5" type="noConversion"/>
  </si>
  <si>
    <t>4.11V</t>
    <phoneticPr fontId="5" type="noConversion"/>
  </si>
  <si>
    <t>4.25V</t>
    <phoneticPr fontId="5" type="noConversion"/>
  </si>
  <si>
    <t>4.26V</t>
    <phoneticPr fontId="5" type="noConversion"/>
  </si>
  <si>
    <t>PS：a. 各SOC点之间电流允许插值获得；  b. 1/3C 容量为153Ah</t>
    <phoneticPr fontId="5" type="noConversion"/>
  </si>
  <si>
    <t>单电芯1C容量75Ah，1/3C 容量76.5Ah</t>
    <phoneticPr fontId="5" type="noConversion"/>
  </si>
  <si>
    <t>-30℃</t>
  </si>
  <si>
    <t>-25℃</t>
  </si>
  <si>
    <t>-20℃</t>
  </si>
  <si>
    <t>-15℃</t>
  </si>
  <si>
    <t>-10℃</t>
  </si>
  <si>
    <t>-5℃</t>
  </si>
  <si>
    <t>0℃</t>
  </si>
  <si>
    <t>5℃</t>
  </si>
  <si>
    <t>10℃</t>
  </si>
  <si>
    <t>15℃</t>
  </si>
  <si>
    <t>20℃</t>
  </si>
  <si>
    <t>25℃</t>
  </si>
  <si>
    <t>30℃</t>
  </si>
  <si>
    <t>35℃</t>
  </si>
  <si>
    <t>40℃</t>
  </si>
  <si>
    <t>45℃</t>
  </si>
  <si>
    <t>50℃</t>
  </si>
  <si>
    <t>53℃</t>
    <phoneticPr fontId="29" type="noConversion"/>
  </si>
  <si>
    <t>＞53℃</t>
    <phoneticPr fontId="29" type="noConversion"/>
  </si>
  <si>
    <t>53℃</t>
    <phoneticPr fontId="29" type="noConversion"/>
  </si>
  <si>
    <t>＜-30℃</t>
    <phoneticPr fontId="29" type="noConversion"/>
  </si>
  <si>
    <t>53℃</t>
    <phoneticPr fontId="29" type="noConversion"/>
  </si>
  <si>
    <t>＞53℃</t>
    <phoneticPr fontId="29" type="noConversion"/>
  </si>
  <si>
    <r>
      <rPr>
        <sz val="11"/>
        <color rgb="FFFF0000"/>
        <rFont val="宋体"/>
        <family val="3"/>
        <charset val="134"/>
      </rPr>
      <t>注：在</t>
    </r>
    <r>
      <rPr>
        <sz val="11"/>
        <color rgb="FFFF0000"/>
        <rFont val="Arial"/>
        <family val="2"/>
      </rPr>
      <t>97%SOC</t>
    </r>
    <r>
      <rPr>
        <sz val="11"/>
        <color rgb="FFFF0000"/>
        <rFont val="宋体"/>
        <family val="3"/>
        <charset val="134"/>
      </rPr>
      <t>以上，制动能量回收电流变为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，不允许回充</t>
    </r>
    <phoneticPr fontId="29" type="noConversion"/>
  </si>
  <si>
    <r>
      <t>CEL</t>
    </r>
    <r>
      <rPr>
        <b/>
        <sz val="11"/>
        <rFont val="Arial Unicode MS"/>
        <family val="2"/>
        <charset val="134"/>
      </rPr>
      <t>L 60s 放电电流</t>
    </r>
    <r>
      <rPr>
        <b/>
        <sz val="11"/>
        <color theme="1"/>
        <rFont val="Arial Unicode MS"/>
        <family val="2"/>
        <charset val="134"/>
      </rPr>
      <t>mapping（BOL）（A）</t>
    </r>
    <phoneticPr fontId="29" type="noConversion"/>
  </si>
  <si>
    <r>
      <rPr>
        <sz val="11"/>
        <color rgb="FFFF0000"/>
        <rFont val="宋体"/>
        <family val="3"/>
        <charset val="134"/>
      </rPr>
      <t>注：在</t>
    </r>
    <r>
      <rPr>
        <sz val="11"/>
        <color rgb="FFFF0000"/>
        <rFont val="Arial"/>
        <family val="2"/>
      </rPr>
      <t>97%SOC</t>
    </r>
    <r>
      <rPr>
        <sz val="11"/>
        <color rgb="FFFF0000"/>
        <rFont val="宋体"/>
        <family val="3"/>
        <charset val="134"/>
      </rPr>
      <t>以上，制动能量回收电流变为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，不允许回充</t>
    </r>
    <phoneticPr fontId="29" type="noConversion"/>
  </si>
  <si>
    <r>
      <rPr>
        <sz val="11"/>
        <color rgb="FFFF0000"/>
        <rFont val="宋体"/>
        <family val="3"/>
        <charset val="134"/>
      </rPr>
      <t>备注：该功率为单电芯功率，</t>
    </r>
    <r>
      <rPr>
        <sz val="11"/>
        <color rgb="FFFF0000"/>
        <rFont val="Arial"/>
        <family val="2"/>
      </rPr>
      <t>2P4S</t>
    </r>
    <r>
      <rPr>
        <sz val="11"/>
        <color rgb="FFFF0000"/>
        <rFont val="宋体"/>
        <family val="3"/>
        <charset val="134"/>
      </rPr>
      <t>模组功率乘以</t>
    </r>
    <r>
      <rPr>
        <sz val="11"/>
        <color rgb="FFFF0000"/>
        <rFont val="Arial"/>
        <family val="2"/>
      </rPr>
      <t>8</t>
    </r>
    <r>
      <rPr>
        <sz val="11"/>
        <color rgb="FFFF0000"/>
        <rFont val="宋体"/>
        <family val="3"/>
        <charset val="134"/>
      </rPr>
      <t>。</t>
    </r>
    <phoneticPr fontId="5" type="noConversion"/>
  </si>
  <si>
    <r>
      <rPr>
        <sz val="11"/>
        <color rgb="FFFF0000"/>
        <rFont val="宋体"/>
        <family val="3"/>
        <charset val="134"/>
      </rPr>
      <t>备注：该电流为单电芯电流，</t>
    </r>
    <r>
      <rPr>
        <sz val="11"/>
        <color rgb="FFFF0000"/>
        <rFont val="Arial"/>
        <family val="2"/>
      </rPr>
      <t>2P4S</t>
    </r>
    <r>
      <rPr>
        <sz val="11"/>
        <color rgb="FFFF0000"/>
        <rFont val="宋体"/>
        <family val="3"/>
        <charset val="134"/>
      </rPr>
      <t>模组电流为乘以</t>
    </r>
    <r>
      <rPr>
        <sz val="11"/>
        <color rgb="FFFF0000"/>
        <rFont val="Arial"/>
        <family val="2"/>
      </rPr>
      <t>2</t>
    </r>
    <r>
      <rPr>
        <sz val="11"/>
        <color rgb="FFFF0000"/>
        <rFont val="宋体"/>
        <family val="3"/>
        <charset val="134"/>
      </rPr>
      <t>。</t>
    </r>
    <phoneticPr fontId="5" type="noConversion"/>
  </si>
  <si>
    <t>53℃</t>
    <phoneticPr fontId="29" type="noConversion"/>
  </si>
  <si>
    <t>＞53℃</t>
    <phoneticPr fontId="29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</si>
  <si>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充电</t>
    </r>
    <r>
      <rPr>
        <b/>
        <sz val="12"/>
        <color theme="1"/>
        <rFont val="Arial"/>
        <family val="2"/>
      </rPr>
      <t>OCV (V)</t>
    </r>
    <phoneticPr fontId="5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</si>
  <si>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放电</t>
    </r>
    <r>
      <rPr>
        <b/>
        <sz val="12"/>
        <color theme="1"/>
        <rFont val="Arial"/>
        <family val="2"/>
      </rPr>
      <t>OCV (V)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</si>
  <si>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</si>
  <si>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每个</t>
    </r>
    <r>
      <rPr>
        <sz val="11"/>
        <color theme="1"/>
        <rFont val="Arial"/>
        <family val="2"/>
      </rPr>
      <t>SoC/</t>
    </r>
    <r>
      <rPr>
        <sz val="11"/>
        <color theme="1"/>
        <rFont val="等线"/>
        <family val="2"/>
      </rPr>
      <t>温度点，静置</t>
    </r>
    <r>
      <rPr>
        <sz val="11"/>
        <color theme="1"/>
        <rFont val="Arial"/>
        <family val="2"/>
      </rPr>
      <t>3h</t>
    </r>
    <r>
      <rPr>
        <sz val="11"/>
        <color theme="1"/>
        <rFont val="等线"/>
        <family val="2"/>
      </rPr>
      <t>以上</t>
    </r>
    <phoneticPr fontId="5" type="noConversion"/>
  </si>
  <si>
    <r>
      <t xml:space="preserve">* </t>
    </r>
    <r>
      <rPr>
        <sz val="11"/>
        <color theme="1"/>
        <rFont val="等线"/>
        <family val="2"/>
      </rPr>
      <t>调</t>
    </r>
    <r>
      <rPr>
        <sz val="11"/>
        <color theme="1"/>
        <rFont val="Arial"/>
        <family val="2"/>
      </rPr>
      <t>SoC</t>
    </r>
    <r>
      <rPr>
        <sz val="11"/>
        <color theme="1"/>
        <rFont val="等线"/>
        <family val="2"/>
      </rPr>
      <t>的电流小于</t>
    </r>
    <r>
      <rPr>
        <sz val="11"/>
        <color theme="1"/>
        <rFont val="Arial"/>
        <family val="2"/>
      </rPr>
      <t>0.33C</t>
    </r>
    <phoneticPr fontId="5" type="noConversion"/>
  </si>
  <si>
    <r>
      <t xml:space="preserve">SoC(%)  </t>
    </r>
    <r>
      <rPr>
        <sz val="11"/>
        <color theme="1"/>
        <rFont val="等线"/>
        <family val="2"/>
      </rPr>
      <t>温度</t>
    </r>
    <r>
      <rPr>
        <sz val="11"/>
        <color theme="1"/>
        <rFont val="Arial"/>
        <family val="2"/>
      </rPr>
      <t>(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</t>
    </r>
    <phoneticPr fontId="5" type="noConversion"/>
  </si>
  <si>
    <t>电压/V</t>
  </si>
  <si>
    <t>＜-20℃</t>
  </si>
  <si>
    <t>‘-20≤T&lt;-15</t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</si>
  <si>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</si>
  <si>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</si>
  <si>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</si>
  <si>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</si>
  <si>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</si>
  <si>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</si>
  <si>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</si>
  <si>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</si>
  <si>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t>‘25≤T&lt;30</t>
  </si>
  <si>
    <t>‘30≤T&lt;35</t>
  </si>
  <si>
    <t>‘35≤T&lt;40</t>
  </si>
  <si>
    <t>‘40≤T&lt;45</t>
  </si>
  <si>
    <t>‘45≤T&lt;50</t>
  </si>
  <si>
    <t>‘50≤T≤53</t>
  </si>
  <si>
    <t>＞53℃</t>
  </si>
  <si>
    <t>无水冷时充电窗口</t>
    <phoneticPr fontId="5" type="noConversion"/>
  </si>
  <si>
    <t>常规充电窗口</t>
    <phoneticPr fontId="5" type="noConversion"/>
  </si>
  <si>
    <t>注：1.该策略以3万公里为限制条件。</t>
    <phoneticPr fontId="5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</si>
  <si>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5" type="noConversion"/>
  </si>
  <si>
    <t>注：1.该策略以3万公里为限制条件。</t>
    <phoneticPr fontId="5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</si>
  <si>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5" type="noConversion"/>
  </si>
  <si>
    <t>注：1.该策略为3万公里后的快充策略。</t>
    <phoneticPr fontId="5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</si>
  <si>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5" type="noConversion"/>
  </si>
  <si>
    <t>注：1.该策略为3万公里后的快充策略。</t>
    <phoneticPr fontId="5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</si>
  <si>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5" type="noConversion"/>
  </si>
  <si>
    <t>4.09V</t>
    <phoneticPr fontId="5" type="noConversion"/>
  </si>
  <si>
    <t>,</t>
    <phoneticPr fontId="5" type="noConversion"/>
  </si>
  <si>
    <t>0,</t>
  </si>
  <si>
    <t>7.65,</t>
  </si>
  <si>
    <t>1.53,</t>
  </si>
  <si>
    <t>10.71,</t>
  </si>
  <si>
    <t>15.3,</t>
  </si>
  <si>
    <t>3.06,</t>
  </si>
  <si>
    <t>76.5,</t>
  </si>
  <si>
    <t>22.95,</t>
  </si>
  <si>
    <t>30.6,</t>
  </si>
  <si>
    <t>18.36,</t>
  </si>
  <si>
    <t>45.9,</t>
  </si>
  <si>
    <t>19.89,</t>
  </si>
  <si>
    <t>50.49,</t>
  </si>
  <si>
    <t>0,0,0,0,0,0,0,0,0,0,0,0,0,0,0,0,0,</t>
  </si>
  <si>
    <t>15.3,15.3,15.3,15.3,15.3,15.3,15.3,15.3,15.3,15.3,15.3,15.3,15.3,7.65,3.06,3.06,0,</t>
  </si>
  <si>
    <t>76.5,76.5,76.5,76.5,76.5,76.5,76.5,76.5,76.5,76.5,76.5,76.5,22.95,22.95,15.3,7.65,0,</t>
  </si>
  <si>
    <t>30.6,30.6,30.6,30.6,30.6,30.6,30.6,30.6,30.6,30.6,30.6,30.6,30.6,30.6,18.36,7.65,0,</t>
  </si>
  <si>
    <t>45.9,45.9,45.9,45.9,45.9,45.9,45.9,45.9,45.9,45.9,45.9,45.9,45.9,30.6,19.89,7.65,0,</t>
  </si>
  <si>
    <t>50.49,50.49,50.49,50.49,50.49,50.49,50.49,50.49,50.49,50.49,50.49,50.49,45.9,30.6,22.95,7.65,0,</t>
  </si>
  <si>
    <t>50.49,50.49,50.49,50.49,50.49,50.49,50.49,50.49,50.49,50.49,50.49,50.49,45.9,30.6,7.65,7.65,0,</t>
  </si>
  <si>
    <t>0,0,0,0,0,0,0,0,0,0,0,0,0,0,0,0,0,</t>
    <phoneticPr fontId="5" type="noConversion"/>
  </si>
  <si>
    <t>7.65,7.65,7.65,7.65,7.65,7.65,7.65,7.65,7.65,7.65,7.65,7.65,1.53,1.53,1.53,1.53,0,</t>
    <phoneticPr fontId="5" type="noConversion"/>
  </si>
  <si>
    <t>10.71,10.71,10.71,10.71,10.71,10.71,10.71,10.71,10.71,10.71,10.71,7.65,1.53,1.53,1.53,1.53,0,</t>
    <phoneticPr fontId="5" type="noConversion"/>
  </si>
  <si>
    <t>15.3,15.3,15.3,15.3,15.3,15.3,15.3,15.3,15.3,15.3,15.3,15.3,3.06,3.06,3.06,3.06,0,</t>
    <phoneticPr fontId="5" type="noConversion"/>
  </si>
  <si>
    <t>0,0,0,0,0,0,0,0,0,0,0,0,0,0,0,0,0,
7.65,7.65,7.65,7.65,7.65,7.65,7.65,7.65,7.65,7.65,7.65,7.65,1.53,1.53,1.53,1.53,0,
7.65,7.65,7.65,7.65,7.65,7.65,7.65,7.65,7.65,7.65,7.65,7.65,1.53,1.53,1.53,1.53,0,
10.71,10.71,10.71,10.71,10.71,10.71,10.71,10.71,10.71,10.71,10.71,7.65,1.53,1.53,1.53,1.53,0,
15.3,15.3,15.3,15.3,15.3,15.3,15.3,15.3,15.3,15.3,15.3,15.3,3.06,3.06,3.06,3.06,0,
15.3,15.3,15.3,15.3,15.3,15.3,15.3,15.3,15.3,15.3,15.3,15.3,15.3,7.65,3.06,3.06,0,
76.5,76.5,76.5,76.5,76.5,76.5,76.5,76.5,76.5,76.5,76.5,76.5,22.95,22.95,15.3,7.65,0,
30.6,30.6,30.6,30.6,30.6,30.6,30.6,30.6,30.6,30.6,30.6,30.6,30.6,30.6,18.36,7.65,0,
45.9,45.9,45.9,45.9,45.9,45.9,45.9,45.9,45.9,45.9,45.9,45.9,45.9,30.6,19.89,7.65,0,</t>
    <phoneticPr fontId="5" type="noConversion"/>
  </si>
  <si>
    <t>0,0,0,0,0,0,0,0,0,0,0,0,0,0,0,0,0,
7.65,7.65,7.65,7.65,7.65,7.65,7.65,7.65,7.65,7.65,7.65,7.65,1.53,1.53,1.53,1.53,0,
7.65,7.65,7.65,7.65,7.65,7.65,7.65,7.65,7.65,7.65,7.65,7.65,1.53,1.53,1.53,1.53,0,
10.71,10.71,10.71,10.71,10.71,10.71,10.71,10.71,10.71,10.71,10.71,7.65,1.53,1.53,1.53,1.53,0,
15.3,15.3,15.3,15.3,15.3,15.3,15.3,15.3,15.3,15.3,15.3,15.3,3.06,3.06,3.06,3.06,0,
15.3,15.3,15.3,15.3,15.3,15.3,15.3,15.3,15.3,15.3,15.3,15.3,15.3,7.65,3.06,3.06,0,
76.5,76.5,76.5,76.5,76.5,76.5,76.5,76.5,76.5,76.5,76.5,76.5,22.95,22.95,15.3,7.65,0,
30.6,30.6,30.6,30.6,30.6,30.6,30.6,30.6,30.6,30.6,30.6,30.6,30.6,30.6,18.36,7.65,0,
45.9,45.9,45.9,45.9,45.9,45.9,45.9,45.9,45.9,45.9,45.9,45.9,45.9,30.6,19.89,7.65,0,
50.49,50.49,50.49,50.49,50.49,50.49,50.49,50.49,50.49,50.49,50.49,50.49,45.9,30.6,22.95,7.65,0,
50.49,50.49,50.49,50.49,50.49,50.49,50.49,50.49,50.49,50.49,50.49,50.49,45.9,30.6,22.95,7.65,0,
50.49,50.49,50.49,50.49,50.49,50.49,50.49,50.49,50.49,50.49,50.49,50.49,45.9,30.6,22.95,7.65,0,
50.49,50.49,50.49,50.49,50.49,50.49,50.49,50.49,50.49,50.49,50.49,50.49,45.9,30.6,22.95,7.65,0,
50.49,50.49,50.49,50.49,50.49,50.49,50.49,50.49,50.49,50.49,50.49,50.49,45.9,30.6,22.95,7.65,0,
50.49,50.49,50.49,50.49,50.49,50.49,50.49,50.49,50.49,50.49,50.49,50.49,45.9,30.6,22.95,7.65,0,
50.49,50.49,50.49,50.49,50.49,50.49,50.49,50.49,50.49,50.49,50.49,50.49,45.9,30.6,7.65,7.65,0,
0,0,0,0,0,0,0,0,0,0,0,0,0,0,0,0,0,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</si>
</sst>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 * #,##0.00_ ;_ * \-#,##0.00_ ;_ * &quot;-&quot;??_ ;_ @_ "/>
    <numFmt numFmtId="176" formatCode="0_);[Red]\(0\)"/>
    <numFmt numFmtId="177" formatCode="_ [$€-2]* #,##0.00_ ;_ [$€-2]* \-#,##0.00_ ;_ [$€-2]* &quot;-&quot;??_ "/>
    <numFmt numFmtId="178" formatCode="0.0"/>
    <numFmt numFmtId="179" formatCode="0_ "/>
    <numFmt numFmtId="180" formatCode="0.00_ "/>
    <numFmt numFmtId="181" formatCode="0.00_);[Red]\(0.00\)"/>
    <numFmt numFmtId="182" formatCode="0.000_);[Red]\(0.000\)"/>
    <numFmt numFmtId="183" formatCode="0.000"/>
  </numFmts>
  <fonts count="7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theme="1"/>
      <name val="等线"/>
      <family val="2"/>
    </font>
    <font>
      <sz val="11"/>
      <color theme="1"/>
      <name val="宋体"/>
      <family val="3"/>
      <charset val="134"/>
    </font>
    <font>
      <b/>
      <sz val="12"/>
      <color theme="1"/>
      <name val="Arial"/>
      <family val="2"/>
    </font>
    <font>
      <b/>
      <sz val="12"/>
      <color theme="1"/>
      <name val="等线"/>
      <family val="2"/>
    </font>
    <font>
      <b/>
      <sz val="12"/>
      <color theme="1"/>
      <name val="宋体"/>
      <family val="3"/>
      <charset val="134"/>
    </font>
    <font>
      <sz val="11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等线"/>
      <family val="3"/>
      <charset val="134"/>
    </font>
    <font>
      <b/>
      <sz val="11"/>
      <color theme="1"/>
      <name val="Arial"/>
      <family val="2"/>
    </font>
    <font>
      <b/>
      <sz val="11"/>
      <color theme="1"/>
      <name val="等线"/>
      <family val="3"/>
      <charset val="134"/>
    </font>
    <font>
      <sz val="11"/>
      <color theme="1"/>
      <name val="Arial"/>
      <family val="3"/>
      <charset val="134"/>
    </font>
    <font>
      <sz val="10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"/>
      <name val="돋움체"/>
      <family val="3"/>
    </font>
    <font>
      <u/>
      <sz val="11"/>
      <color theme="10"/>
      <name val="等线"/>
      <family val="2"/>
      <scheme val="minor"/>
    </font>
    <font>
      <sz val="16"/>
      <name val="微软雅黑"/>
      <family val="2"/>
      <charset val="134"/>
    </font>
    <font>
      <sz val="9"/>
      <name val="Arial"/>
      <family val="2"/>
      <charset val="134"/>
    </font>
    <font>
      <sz val="11"/>
      <color theme="1"/>
      <name val="微软雅黑"/>
      <family val="2"/>
      <charset val="134"/>
    </font>
    <font>
      <sz val="10.5"/>
      <name val="Times New Roman"/>
      <family val="1"/>
    </font>
    <font>
      <sz val="9"/>
      <name val="等线"/>
      <family val="2"/>
      <charset val="134"/>
      <scheme val="minor"/>
    </font>
    <font>
      <sz val="10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2"/>
      <color rgb="FF000000"/>
      <name val="宋体"/>
      <family val="3"/>
      <charset val="134"/>
    </font>
    <font>
      <b/>
      <sz val="11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sz val="11"/>
      <name val="Arial Unicode MS"/>
      <family val="2"/>
      <charset val="134"/>
    </font>
    <font>
      <sz val="11"/>
      <color rgb="FFFF0000"/>
      <name val="宋体"/>
      <family val="3"/>
      <charset val="134"/>
    </font>
    <font>
      <sz val="14"/>
      <color rgb="FF1F497D"/>
      <name val="等线"/>
      <family val="2"/>
    </font>
    <font>
      <sz val="11"/>
      <color theme="1"/>
      <name val="等线"/>
      <family val="2"/>
      <scheme val="minor"/>
    </font>
    <font>
      <b/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Times New Roman"/>
      <family val="1"/>
    </font>
    <font>
      <sz val="11"/>
      <color rgb="FF000000"/>
      <name val="微软雅黑"/>
      <family val="2"/>
      <charset val="134"/>
    </font>
    <font>
      <b/>
      <sz val="11"/>
      <name val="Arial"/>
      <family val="2"/>
    </font>
    <font>
      <sz val="11"/>
      <name val="微软雅黑"/>
      <family val="2"/>
      <charset val="134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1"/>
      <name val="宋体"/>
      <family val="3"/>
      <charset val="134"/>
    </font>
    <font>
      <b/>
      <sz val="22"/>
      <name val="微软雅黑"/>
      <family val="2"/>
      <charset val="134"/>
    </font>
    <font>
      <b/>
      <sz val="11"/>
      <name val="微软雅黑"/>
      <family val="2"/>
      <charset val="134"/>
    </font>
    <font>
      <b/>
      <sz val="10"/>
      <name val="微软雅黑"/>
      <family val="2"/>
      <charset val="134"/>
    </font>
    <font>
      <sz val="11"/>
      <name val="Arial Unicode MS"/>
      <family val="2"/>
      <charset val="134"/>
    </font>
    <font>
      <b/>
      <sz val="10"/>
      <color theme="0" tint="-0.249977111117893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8"/>
      <color theme="1"/>
      <name val="Arial"/>
      <family val="2"/>
    </font>
    <font>
      <sz val="18"/>
      <color theme="1"/>
      <name val="宋体"/>
      <family val="3"/>
      <charset val="134"/>
    </font>
    <font>
      <sz val="10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4"/>
      <color theme="1"/>
      <name val="等线"/>
      <family val="2"/>
      <scheme val="minor"/>
    </font>
    <font>
      <sz val="11"/>
      <color indexed="8"/>
      <name val="Calibri"/>
      <family val="2"/>
    </font>
    <font>
      <sz val="10"/>
      <color indexed="8"/>
      <name val="微软雅黑"/>
      <family val="2"/>
      <charset val="134"/>
    </font>
    <font>
      <sz val="14"/>
      <color indexed="8"/>
      <name val="微软雅黑"/>
      <family val="2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4"/>
      <color rgb="FFFF0000"/>
      <name val="微软雅黑"/>
      <family val="2"/>
      <charset val="134"/>
    </font>
    <font>
      <sz val="11"/>
      <color rgb="FFFF0000"/>
      <name val="Arial"/>
      <family val="2"/>
    </font>
    <font>
      <b/>
      <sz val="11"/>
      <color theme="0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177" fontId="0" fillId="0" borderId="0"/>
    <xf numFmtId="177" fontId="12" fillId="0" borderId="0"/>
    <xf numFmtId="177" fontId="13" fillId="0" borderId="0"/>
    <xf numFmtId="177" fontId="23" fillId="0" borderId="0">
      <alignment vertical="center"/>
    </xf>
    <xf numFmtId="177" fontId="24" fillId="0" borderId="0" applyNumberFormat="0" applyFill="0" applyBorder="0" applyAlignment="0" applyProtection="0"/>
    <xf numFmtId="177" fontId="4" fillId="0" borderId="0">
      <alignment vertical="center"/>
    </xf>
    <xf numFmtId="9" fontId="38" fillId="0" borderId="0" applyFont="0" applyFill="0" applyBorder="0" applyAlignment="0" applyProtection="0">
      <alignment vertical="center"/>
    </xf>
    <xf numFmtId="177" fontId="38" fillId="0" borderId="0"/>
    <xf numFmtId="9" fontId="38" fillId="0" borderId="0" applyFont="0" applyFill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" fillId="0" borderId="0">
      <alignment vertical="center"/>
    </xf>
    <xf numFmtId="177" fontId="38" fillId="0" borderId="0"/>
    <xf numFmtId="0" fontId="1" fillId="0" borderId="0">
      <alignment vertical="center"/>
    </xf>
    <xf numFmtId="0" fontId="38" fillId="0" borderId="0"/>
    <xf numFmtId="0" fontId="38" fillId="0" borderId="0"/>
    <xf numFmtId="0" fontId="63" fillId="0" borderId="0"/>
  </cellStyleXfs>
  <cellXfs count="308">
    <xf numFmtId="177" fontId="0" fillId="0" borderId="0" xfId="0"/>
    <xf numFmtId="177" fontId="6" fillId="0" borderId="0" xfId="0" applyFont="1"/>
    <xf numFmtId="177" fontId="9" fillId="0" borderId="0" xfId="0" applyFont="1"/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/>
    </xf>
    <xf numFmtId="177" fontId="27" fillId="0" borderId="0" xfId="5" applyFont="1" applyFill="1" applyAlignment="1">
      <alignment vertical="center" wrapText="1"/>
    </xf>
    <xf numFmtId="177" fontId="30" fillId="0" borderId="0" xfId="5" applyFont="1" applyFill="1" applyAlignment="1">
      <alignment horizontal="center" vertical="center" wrapText="1"/>
    </xf>
    <xf numFmtId="177" fontId="21" fillId="0" borderId="1" xfId="5" applyFont="1" applyFill="1" applyBorder="1" applyAlignment="1" applyProtection="1">
      <alignment horizontal="center" vertical="center" wrapText="1"/>
      <protection locked="0"/>
    </xf>
    <xf numFmtId="178" fontId="31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22" fillId="0" borderId="1" xfId="5" applyFont="1" applyFill="1" applyBorder="1" applyAlignment="1" applyProtection="1">
      <alignment horizontal="left" vertical="center" wrapText="1"/>
      <protection locked="0"/>
    </xf>
    <xf numFmtId="14" fontId="21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31" fillId="0" borderId="1" xfId="5" applyFont="1" applyFill="1" applyBorder="1" applyAlignment="1" applyProtection="1">
      <alignment horizontal="center" vertical="center" wrapText="1"/>
      <protection locked="0"/>
    </xf>
    <xf numFmtId="177" fontId="31" fillId="0" borderId="1" xfId="5" applyFont="1" applyFill="1" applyBorder="1" applyAlignment="1" applyProtection="1">
      <alignment horizontal="left" vertical="center" wrapText="1"/>
      <protection locked="0"/>
    </xf>
    <xf numFmtId="177" fontId="31" fillId="0" borderId="1" xfId="5" applyFont="1" applyFill="1" applyBorder="1" applyAlignment="1" applyProtection="1">
      <alignment vertical="center" wrapText="1"/>
      <protection locked="0"/>
    </xf>
    <xf numFmtId="177" fontId="27" fillId="0" borderId="0" xfId="5" applyFont="1" applyFill="1" applyAlignment="1">
      <alignment horizontal="center" vertical="center" wrapText="1"/>
    </xf>
    <xf numFmtId="178" fontId="27" fillId="0" borderId="0" xfId="5" applyNumberFormat="1" applyFont="1" applyFill="1" applyAlignment="1">
      <alignment horizontal="center" vertical="center" wrapText="1"/>
    </xf>
    <xf numFmtId="14" fontId="27" fillId="0" borderId="0" xfId="5" applyNumberFormat="1" applyFont="1" applyFill="1" applyAlignment="1">
      <alignment vertical="center" wrapText="1"/>
    </xf>
    <xf numFmtId="177" fontId="21" fillId="0" borderId="1" xfId="5" applyFont="1" applyFill="1" applyBorder="1" applyAlignment="1" applyProtection="1">
      <alignment vertical="center" wrapText="1"/>
      <protection locked="0"/>
    </xf>
    <xf numFmtId="14" fontId="21" fillId="0" borderId="1" xfId="5" applyNumberFormat="1" applyFont="1" applyFill="1" applyBorder="1" applyAlignment="1" applyProtection="1">
      <alignment vertical="center" wrapText="1"/>
      <protection locked="0"/>
    </xf>
    <xf numFmtId="177" fontId="6" fillId="0" borderId="0" xfId="0" applyFont="1" applyFill="1"/>
    <xf numFmtId="177" fontId="32" fillId="0" borderId="0" xfId="0" applyFont="1" applyFill="1"/>
    <xf numFmtId="179" fontId="33" fillId="4" borderId="1" xfId="0" applyNumberFormat="1" applyFont="1" applyFill="1" applyBorder="1" applyAlignment="1">
      <alignment horizontal="center" vertical="center" wrapText="1"/>
    </xf>
    <xf numFmtId="179" fontId="34" fillId="4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 applyFill="1" applyAlignment="1">
      <alignment horizontal="center" vertical="center"/>
    </xf>
    <xf numFmtId="177" fontId="33" fillId="4" borderId="1" xfId="0" applyFont="1" applyFill="1" applyBorder="1" applyAlignment="1">
      <alignment horizontal="center" vertical="center" wrapText="1"/>
    </xf>
    <xf numFmtId="177" fontId="34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77" fontId="36" fillId="0" borderId="0" xfId="0" applyFont="1" applyAlignment="1">
      <alignment horizontal="left" vertical="center"/>
    </xf>
    <xf numFmtId="179" fontId="33" fillId="4" borderId="1" xfId="0" applyNumberFormat="1" applyFont="1" applyFill="1" applyBorder="1" applyAlignment="1">
      <alignment horizontal="center" vertical="center" wrapText="1"/>
    </xf>
    <xf numFmtId="177" fontId="6" fillId="0" borderId="1" xfId="0" applyFont="1" applyBorder="1" applyAlignment="1">
      <alignment horizontal="center" vertical="center"/>
    </xf>
    <xf numFmtId="179" fontId="34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/>
    </xf>
    <xf numFmtId="177" fontId="6" fillId="0" borderId="0" xfId="0" applyFont="1" applyFill="1" applyBorder="1" applyAlignment="1">
      <alignment horizontal="center" vertical="center"/>
    </xf>
    <xf numFmtId="177" fontId="6" fillId="0" borderId="7" xfId="0" applyFont="1" applyBorder="1"/>
    <xf numFmtId="9" fontId="45" fillId="0" borderId="0" xfId="0" applyNumberFormat="1" applyFont="1" applyFill="1" applyBorder="1" applyAlignment="1">
      <alignment horizontal="center" vertical="center"/>
    </xf>
    <xf numFmtId="1" fontId="45" fillId="0" borderId="1" xfId="0" applyNumberFormat="1" applyFont="1" applyFill="1" applyBorder="1" applyAlignment="1">
      <alignment horizontal="center" vertical="center"/>
    </xf>
    <xf numFmtId="1" fontId="47" fillId="0" borderId="1" xfId="0" applyNumberFormat="1" applyFont="1" applyBorder="1" applyAlignment="1">
      <alignment horizontal="center" vertical="center"/>
    </xf>
    <xf numFmtId="1" fontId="47" fillId="0" borderId="1" xfId="0" applyNumberFormat="1" applyFont="1" applyFill="1" applyBorder="1" applyAlignment="1">
      <alignment horizontal="center" vertical="center"/>
    </xf>
    <xf numFmtId="177" fontId="21" fillId="0" borderId="1" xfId="5" applyFont="1" applyFill="1" applyBorder="1" applyAlignment="1" applyProtection="1">
      <alignment horizontal="left" vertical="center" wrapText="1"/>
      <protection locked="0"/>
    </xf>
    <xf numFmtId="179" fontId="33" fillId="4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8" fontId="45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Fill="1" applyBorder="1"/>
    <xf numFmtId="0" fontId="21" fillId="0" borderId="1" xfId="5" applyNumberFormat="1" applyFont="1" applyFill="1" applyBorder="1" applyAlignment="1">
      <alignment horizontal="center" vertical="center" wrapText="1"/>
    </xf>
    <xf numFmtId="0" fontId="31" fillId="0" borderId="1" xfId="5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6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19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/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 vertical="center"/>
    </xf>
    <xf numFmtId="0" fontId="14" fillId="2" borderId="1" xfId="1" quotePrefix="1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/>
    <xf numFmtId="0" fontId="13" fillId="2" borderId="1" xfId="1" quotePrefix="1" applyNumberFormat="1" applyFont="1" applyFill="1" applyBorder="1" applyAlignment="1">
      <alignment horizontal="center" vertical="center"/>
    </xf>
    <xf numFmtId="178" fontId="45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/>
    <xf numFmtId="0" fontId="33" fillId="4" borderId="1" xfId="0" applyNumberFormat="1" applyFont="1" applyFill="1" applyBorder="1" applyAlignment="1">
      <alignment horizontal="center" vertical="center" wrapText="1"/>
    </xf>
    <xf numFmtId="0" fontId="34" fillId="4" borderId="1" xfId="0" applyNumberFormat="1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34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8" fillId="0" borderId="0" xfId="0" applyNumberFormat="1" applyFont="1"/>
    <xf numFmtId="0" fontId="14" fillId="0" borderId="0" xfId="0" applyNumberFormat="1" applyFont="1" applyFill="1" applyAlignment="1">
      <alignment vertical="center"/>
    </xf>
    <xf numFmtId="0" fontId="8" fillId="0" borderId="0" xfId="0" applyNumberFormat="1" applyFont="1" applyFill="1"/>
    <xf numFmtId="0" fontId="14" fillId="0" borderId="0" xfId="0" applyNumberFormat="1" applyFont="1" applyFill="1" applyAlignment="1">
      <alignment horizontal="left" vertical="center"/>
    </xf>
    <xf numFmtId="0" fontId="6" fillId="0" borderId="1" xfId="9" applyNumberFormat="1" applyFont="1" applyFill="1" applyBorder="1" applyAlignment="1">
      <alignment horizontal="center" vertical="center"/>
    </xf>
    <xf numFmtId="0" fontId="46" fillId="0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Fill="1"/>
    <xf numFmtId="0" fontId="17" fillId="0" borderId="0" xfId="0" applyNumberFormat="1" applyFont="1"/>
    <xf numFmtId="0" fontId="6" fillId="0" borderId="0" xfId="0" applyNumberFormat="1" applyFont="1" applyFill="1" applyAlignment="1">
      <alignment horizontal="right"/>
    </xf>
    <xf numFmtId="0" fontId="27" fillId="2" borderId="0" xfId="0" applyNumberFormat="1" applyFont="1" applyFill="1" applyBorder="1"/>
    <xf numFmtId="0" fontId="27" fillId="2" borderId="0" xfId="0" applyNumberFormat="1" applyFont="1" applyFill="1"/>
    <xf numFmtId="0" fontId="32" fillId="0" borderId="0" xfId="0" applyNumberFormat="1" applyFont="1" applyFill="1"/>
    <xf numFmtId="0" fontId="27" fillId="0" borderId="0" xfId="0" applyNumberFormat="1" applyFont="1" applyFill="1" applyBorder="1"/>
    <xf numFmtId="0" fontId="9" fillId="0" borderId="0" xfId="7" applyNumberFormat="1" applyFont="1"/>
    <xf numFmtId="0" fontId="17" fillId="0" borderId="0" xfId="7" applyNumberFormat="1" applyFont="1"/>
    <xf numFmtId="0" fontId="6" fillId="0" borderId="0" xfId="7" applyNumberFormat="1" applyFont="1"/>
    <xf numFmtId="0" fontId="27" fillId="2" borderId="0" xfId="7" applyNumberFormat="1" applyFont="1" applyFill="1" applyBorder="1"/>
    <xf numFmtId="0" fontId="6" fillId="0" borderId="0" xfId="7" applyNumberFormat="1" applyFont="1" applyFill="1"/>
    <xf numFmtId="0" fontId="27" fillId="0" borderId="0" xfId="7" applyNumberFormat="1" applyFont="1" applyFill="1" applyBorder="1"/>
    <xf numFmtId="0" fontId="27" fillId="2" borderId="0" xfId="7" applyNumberFormat="1" applyFont="1" applyFill="1"/>
    <xf numFmtId="0" fontId="39" fillId="2" borderId="0" xfId="7" applyNumberFormat="1" applyFont="1" applyFill="1" applyBorder="1"/>
    <xf numFmtId="0" fontId="40" fillId="2" borderId="0" xfId="7" applyNumberFormat="1" applyFont="1" applyFill="1" applyBorder="1" applyAlignment="1">
      <alignment vertical="center"/>
    </xf>
    <xf numFmtId="0" fontId="40" fillId="2" borderId="0" xfId="7" applyNumberFormat="1" applyFont="1" applyFill="1" applyBorder="1" applyAlignment="1">
      <alignment vertical="center" wrapText="1"/>
    </xf>
    <xf numFmtId="0" fontId="6" fillId="0" borderId="1" xfId="7" applyNumberFormat="1" applyFont="1" applyBorder="1" applyAlignment="1">
      <alignment horizontal="center" vertical="center"/>
    </xf>
    <xf numFmtId="0" fontId="41" fillId="0" borderId="1" xfId="0" applyNumberFormat="1" applyFont="1" applyFill="1" applyBorder="1" applyAlignment="1">
      <alignment horizontal="center" vertical="center" wrapText="1"/>
    </xf>
    <xf numFmtId="0" fontId="6" fillId="0" borderId="1" xfId="7" applyNumberFormat="1" applyFont="1" applyFill="1" applyBorder="1" applyAlignment="1">
      <alignment horizontal="center" vertical="center"/>
    </xf>
    <xf numFmtId="0" fontId="6" fillId="0" borderId="1" xfId="6" applyNumberFormat="1" applyFont="1" applyFill="1" applyBorder="1" applyAlignment="1">
      <alignment horizontal="center" vertical="center"/>
    </xf>
    <xf numFmtId="0" fontId="6" fillId="0" borderId="1" xfId="6" applyNumberFormat="1" applyFont="1" applyFill="1" applyBorder="1" applyAlignment="1">
      <alignment horizontal="center"/>
    </xf>
    <xf numFmtId="0" fontId="14" fillId="0" borderId="1" xfId="7" applyNumberFormat="1" applyFont="1" applyBorder="1" applyAlignment="1">
      <alignment horizontal="center" vertical="center"/>
    </xf>
    <xf numFmtId="0" fontId="27" fillId="2" borderId="0" xfId="7" applyNumberFormat="1" applyFont="1" applyFill="1" applyBorder="1" applyAlignment="1">
      <alignment vertical="center"/>
    </xf>
    <xf numFmtId="0" fontId="6" fillId="0" borderId="1" xfId="8" applyNumberFormat="1" applyFont="1" applyFill="1" applyBorder="1" applyAlignment="1">
      <alignment horizontal="center" vertical="center"/>
    </xf>
    <xf numFmtId="0" fontId="6" fillId="0" borderId="0" xfId="7" applyNumberFormat="1" applyFont="1" applyBorder="1"/>
    <xf numFmtId="0" fontId="42" fillId="0" borderId="1" xfId="7" applyNumberFormat="1" applyFont="1" applyFill="1" applyBorder="1" applyAlignment="1">
      <alignment horizontal="center" vertical="center"/>
    </xf>
    <xf numFmtId="0" fontId="6" fillId="0" borderId="0" xfId="7" applyNumberFormat="1" applyFont="1" applyBorder="1" applyAlignment="1">
      <alignment horizontal="left" vertical="center"/>
    </xf>
    <xf numFmtId="0" fontId="6" fillId="0" borderId="0" xfId="7" applyNumberFormat="1" applyFont="1" applyBorder="1" applyAlignment="1">
      <alignment horizontal="center" vertical="center"/>
    </xf>
    <xf numFmtId="0" fontId="6" fillId="0" borderId="0" xfId="7" applyNumberFormat="1" applyFont="1" applyFill="1" applyBorder="1" applyAlignment="1">
      <alignment horizontal="center" vertical="center"/>
    </xf>
    <xf numFmtId="0" fontId="0" fillId="0" borderId="0" xfId="0" applyNumberFormat="1"/>
    <xf numFmtId="0" fontId="17" fillId="0" borderId="0" xfId="7" applyNumberFormat="1" applyFont="1" applyAlignment="1"/>
    <xf numFmtId="0" fontId="14" fillId="0" borderId="0" xfId="7" applyNumberFormat="1" applyFont="1" applyBorder="1"/>
    <xf numFmtId="0" fontId="43" fillId="0" borderId="0" xfId="7" applyNumberFormat="1" applyFont="1" applyBorder="1" applyAlignment="1"/>
    <xf numFmtId="0" fontId="6" fillId="0" borderId="1" xfId="6" applyNumberFormat="1" applyFont="1" applyBorder="1" applyAlignment="1">
      <alignment horizontal="center" vertical="center"/>
    </xf>
    <xf numFmtId="0" fontId="6" fillId="0" borderId="1" xfId="7" applyNumberFormat="1" applyFont="1" applyBorder="1"/>
    <xf numFmtId="0" fontId="6" fillId="0" borderId="1" xfId="7" applyNumberFormat="1" applyFont="1" applyBorder="1" applyAlignment="1">
      <alignment horizontal="center"/>
    </xf>
    <xf numFmtId="0" fontId="42" fillId="0" borderId="1" xfId="7" applyNumberFormat="1" applyFont="1" applyBorder="1" applyAlignment="1">
      <alignment horizontal="center" vertical="center"/>
    </xf>
    <xf numFmtId="0" fontId="6" fillId="0" borderId="1" xfId="7" applyNumberFormat="1" applyFont="1" applyFill="1" applyBorder="1" applyAlignment="1">
      <alignment horizontal="center"/>
    </xf>
    <xf numFmtId="0" fontId="6" fillId="0" borderId="1" xfId="7" applyNumberFormat="1" applyFont="1" applyFill="1" applyBorder="1"/>
    <xf numFmtId="0" fontId="14" fillId="0" borderId="1" xfId="0" applyNumberFormat="1" applyFont="1" applyFill="1" applyBorder="1" applyAlignment="1">
      <alignment horizontal="center" vertical="center"/>
    </xf>
    <xf numFmtId="0" fontId="48" fillId="0" borderId="1" xfId="0" applyNumberFormat="1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left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14" fillId="2" borderId="4" xfId="1" quotePrefix="1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 wrapText="1"/>
    </xf>
    <xf numFmtId="0" fontId="20" fillId="0" borderId="0" xfId="13" applyFont="1" applyFill="1" applyAlignment="1">
      <alignment vertical="center"/>
    </xf>
    <xf numFmtId="0" fontId="20" fillId="0" borderId="0" xfId="13" applyFont="1" applyFill="1" applyAlignment="1">
      <alignment horizontal="center" vertical="center"/>
    </xf>
    <xf numFmtId="0" fontId="20" fillId="5" borderId="0" xfId="13" applyFont="1" applyFill="1" applyAlignment="1">
      <alignment vertical="center"/>
    </xf>
    <xf numFmtId="0" fontId="44" fillId="0" borderId="0" xfId="13" applyFont="1" applyFill="1" applyAlignment="1">
      <alignment vertical="center" wrapText="1"/>
    </xf>
    <xf numFmtId="0" fontId="50" fillId="6" borderId="19" xfId="14" applyNumberFormat="1" applyFont="1" applyFill="1" applyBorder="1" applyAlignment="1" applyProtection="1">
      <alignment horizontal="center" vertical="center" wrapText="1"/>
    </xf>
    <xf numFmtId="0" fontId="50" fillId="6" borderId="20" xfId="14" applyNumberFormat="1" applyFont="1" applyFill="1" applyBorder="1" applyAlignment="1" applyProtection="1">
      <alignment horizontal="center" vertical="center" wrapText="1"/>
    </xf>
    <xf numFmtId="0" fontId="50" fillId="6" borderId="21" xfId="14" applyNumberFormat="1" applyFont="1" applyFill="1" applyBorder="1" applyAlignment="1" applyProtection="1">
      <alignment horizontal="center" vertical="center" wrapText="1"/>
      <protection locked="0"/>
    </xf>
    <xf numFmtId="0" fontId="44" fillId="5" borderId="0" xfId="13" applyFont="1" applyFill="1" applyAlignment="1">
      <alignment vertical="center" wrapText="1"/>
    </xf>
    <xf numFmtId="0" fontId="20" fillId="0" borderId="0" xfId="13" applyFont="1" applyFill="1" applyAlignment="1">
      <alignment vertical="center" wrapText="1"/>
    </xf>
    <xf numFmtId="0" fontId="20" fillId="5" borderId="0" xfId="13" applyFont="1" applyFill="1" applyAlignment="1">
      <alignment vertical="center" wrapText="1"/>
    </xf>
    <xf numFmtId="0" fontId="20" fillId="6" borderId="25" xfId="13" applyFont="1" applyFill="1" applyBorder="1" applyAlignment="1">
      <alignment horizontal="center" vertical="center" wrapText="1"/>
    </xf>
    <xf numFmtId="0" fontId="20" fillId="6" borderId="1" xfId="13" applyFont="1" applyFill="1" applyBorder="1" applyAlignment="1">
      <alignment horizontal="left" vertical="center" wrapText="1"/>
    </xf>
    <xf numFmtId="0" fontId="20" fillId="3" borderId="1" xfId="13" applyFont="1" applyFill="1" applyBorder="1" applyAlignment="1" applyProtection="1">
      <alignment horizontal="left" vertical="center" wrapText="1"/>
      <protection locked="0"/>
    </xf>
    <xf numFmtId="0" fontId="20" fillId="0" borderId="1" xfId="13" applyFont="1" applyFill="1" applyBorder="1" applyAlignment="1" applyProtection="1">
      <alignment horizontal="center" vertical="center" wrapText="1"/>
      <protection locked="0"/>
    </xf>
    <xf numFmtId="0" fontId="20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20" fillId="6" borderId="26" xfId="13" applyFont="1" applyFill="1" applyBorder="1" applyAlignment="1">
      <alignment horizontal="left" vertical="center" wrapText="1"/>
    </xf>
    <xf numFmtId="0" fontId="20" fillId="0" borderId="1" xfId="13" applyFont="1" applyFill="1" applyBorder="1" applyAlignment="1" applyProtection="1">
      <alignment horizontal="left" vertical="center" wrapText="1"/>
      <protection locked="0"/>
    </xf>
    <xf numFmtId="9" fontId="20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61" fillId="0" borderId="1" xfId="13" applyFont="1" applyFill="1" applyBorder="1" applyAlignment="1" applyProtection="1">
      <alignment horizontal="left" vertical="center" wrapText="1"/>
      <protection locked="0"/>
    </xf>
    <xf numFmtId="0" fontId="52" fillId="0" borderId="1" xfId="13" applyFont="1" applyFill="1" applyBorder="1" applyAlignment="1" applyProtection="1">
      <alignment horizontal="center" vertical="center" wrapText="1"/>
      <protection locked="0"/>
    </xf>
    <xf numFmtId="9" fontId="20" fillId="0" borderId="1" xfId="13" applyNumberFormat="1" applyFont="1" applyFill="1" applyBorder="1" applyAlignment="1" applyProtection="1">
      <alignment horizontal="left" vertical="center" wrapText="1"/>
      <protection locked="0"/>
    </xf>
    <xf numFmtId="0" fontId="20" fillId="6" borderId="29" xfId="13" applyFont="1" applyFill="1" applyBorder="1" applyAlignment="1">
      <alignment horizontal="left" vertical="center" wrapText="1"/>
    </xf>
    <xf numFmtId="0" fontId="20" fillId="0" borderId="29" xfId="13" applyFont="1" applyFill="1" applyBorder="1" applyAlignment="1" applyProtection="1">
      <alignment horizontal="left" vertical="center" wrapText="1"/>
      <protection locked="0"/>
    </xf>
    <xf numFmtId="0" fontId="20" fillId="0" borderId="29" xfId="13" applyFont="1" applyFill="1" applyBorder="1" applyAlignment="1" applyProtection="1">
      <alignment horizontal="center" vertical="center" wrapText="1"/>
      <protection locked="0"/>
    </xf>
    <xf numFmtId="0" fontId="20" fillId="0" borderId="29" xfId="13" applyNumberFormat="1" applyFont="1" applyFill="1" applyBorder="1" applyAlignment="1" applyProtection="1">
      <alignment horizontal="center" vertical="center" wrapText="1"/>
      <protection locked="0"/>
    </xf>
    <xf numFmtId="0" fontId="20" fillId="6" borderId="30" xfId="13" applyFont="1" applyFill="1" applyBorder="1" applyAlignment="1">
      <alignment horizontal="left" vertical="center" wrapText="1"/>
    </xf>
    <xf numFmtId="0" fontId="20" fillId="5" borderId="0" xfId="13" applyFont="1" applyFill="1" applyAlignment="1">
      <alignment horizontal="left" vertical="center" wrapText="1"/>
    </xf>
    <xf numFmtId="0" fontId="20" fillId="5" borderId="0" xfId="13" applyFont="1" applyFill="1" applyAlignment="1">
      <alignment horizontal="center" vertical="center" wrapText="1"/>
    </xf>
    <xf numFmtId="0" fontId="39" fillId="6" borderId="1" xfId="14" applyFont="1" applyFill="1" applyBorder="1" applyAlignment="1">
      <alignment horizontal="center" vertical="center" wrapText="1"/>
    </xf>
    <xf numFmtId="0" fontId="39" fillId="6" borderId="25" xfId="14" applyFont="1" applyFill="1" applyBorder="1" applyAlignment="1">
      <alignment horizontal="center" vertical="center" wrapText="1"/>
    </xf>
    <xf numFmtId="0" fontId="30" fillId="6" borderId="1" xfId="14" applyFont="1" applyFill="1" applyBorder="1" applyAlignment="1">
      <alignment horizontal="left" vertical="center" wrapText="1"/>
    </xf>
    <xf numFmtId="0" fontId="30" fillId="6" borderId="1" xfId="14" applyFont="1" applyFill="1" applyBorder="1" applyAlignment="1">
      <alignment horizontal="center" vertical="center" wrapText="1"/>
    </xf>
    <xf numFmtId="0" fontId="30" fillId="6" borderId="26" xfId="14" applyFont="1" applyFill="1" applyBorder="1" applyAlignment="1">
      <alignment vertical="center" wrapText="1"/>
    </xf>
    <xf numFmtId="0" fontId="53" fillId="6" borderId="25" xfId="14" applyFont="1" applyFill="1" applyBorder="1" applyAlignment="1">
      <alignment horizontal="center" vertical="center" wrapText="1"/>
    </xf>
    <xf numFmtId="0" fontId="54" fillId="6" borderId="1" xfId="14" applyFont="1" applyFill="1" applyBorder="1" applyAlignment="1">
      <alignment horizontal="left" vertical="center" wrapText="1"/>
    </xf>
    <xf numFmtId="0" fontId="54" fillId="6" borderId="1" xfId="14" applyFont="1" applyFill="1" applyBorder="1" applyAlignment="1">
      <alignment horizontal="center" vertical="center" wrapText="1"/>
    </xf>
    <xf numFmtId="0" fontId="54" fillId="6" borderId="4" xfId="14" applyFont="1" applyFill="1" applyBorder="1" applyAlignment="1">
      <alignment horizontal="center" vertical="center" wrapText="1"/>
    </xf>
    <xf numFmtId="0" fontId="20" fillId="6" borderId="1" xfId="14" applyFont="1" applyFill="1" applyBorder="1" applyAlignment="1">
      <alignment horizontal="left" vertical="center" wrapText="1"/>
    </xf>
    <xf numFmtId="0" fontId="20" fillId="6" borderId="4" xfId="14" applyFont="1" applyFill="1" applyBorder="1" applyAlignment="1">
      <alignment horizontal="center" vertical="center" wrapText="1"/>
    </xf>
    <xf numFmtId="0" fontId="39" fillId="6" borderId="44" xfId="14" applyFont="1" applyFill="1" applyBorder="1" applyAlignment="1">
      <alignment horizontal="center" vertical="center" wrapText="1"/>
    </xf>
    <xf numFmtId="0" fontId="30" fillId="6" borderId="29" xfId="14" applyFont="1" applyFill="1" applyBorder="1" applyAlignment="1">
      <alignment horizontal="left" vertical="center" wrapText="1"/>
    </xf>
    <xf numFmtId="0" fontId="20" fillId="6" borderId="29" xfId="14" applyFont="1" applyFill="1" applyBorder="1" applyAlignment="1">
      <alignment horizontal="left" vertical="center" wrapText="1"/>
    </xf>
    <xf numFmtId="0" fontId="20" fillId="5" borderId="0" xfId="13" applyFont="1" applyFill="1" applyAlignment="1">
      <alignment horizontal="center" vertical="center"/>
    </xf>
    <xf numFmtId="0" fontId="27" fillId="0" borderId="0" xfId="15" applyFont="1" applyAlignment="1">
      <alignment horizontal="center" vertical="center"/>
    </xf>
    <xf numFmtId="0" fontId="27" fillId="0" borderId="1" xfId="15" applyFont="1" applyBorder="1" applyAlignment="1">
      <alignment horizontal="center" vertical="center"/>
    </xf>
    <xf numFmtId="0" fontId="27" fillId="0" borderId="1" xfId="15" applyFont="1" applyFill="1" applyBorder="1" applyAlignment="1">
      <alignment horizontal="center" vertical="center"/>
    </xf>
    <xf numFmtId="0" fontId="60" fillId="0" borderId="1" xfId="15" applyFont="1" applyBorder="1" applyAlignment="1">
      <alignment horizontal="center" vertical="center"/>
    </xf>
    <xf numFmtId="0" fontId="27" fillId="0" borderId="1" xfId="15" applyNumberFormat="1" applyFont="1" applyBorder="1" applyAlignment="1">
      <alignment horizontal="center" vertical="center"/>
    </xf>
    <xf numFmtId="181" fontId="27" fillId="0" borderId="1" xfId="15" applyNumberFormat="1" applyFont="1" applyFill="1" applyBorder="1" applyAlignment="1">
      <alignment horizontal="center" vertical="center"/>
    </xf>
    <xf numFmtId="0" fontId="27" fillId="0" borderId="1" xfId="15" applyNumberFormat="1" applyFont="1" applyFill="1" applyBorder="1" applyAlignment="1">
      <alignment horizontal="center" vertical="center"/>
    </xf>
    <xf numFmtId="181" fontId="44" fillId="0" borderId="1" xfId="15" applyNumberFormat="1" applyFont="1" applyFill="1" applyBorder="1" applyAlignment="1">
      <alignment horizontal="center" vertical="center"/>
    </xf>
    <xf numFmtId="0" fontId="38" fillId="0" borderId="0" xfId="15" applyFill="1"/>
    <xf numFmtId="0" fontId="64" fillId="0" borderId="0" xfId="16" applyFont="1" applyFill="1"/>
    <xf numFmtId="0" fontId="38" fillId="0" borderId="0" xfId="15"/>
    <xf numFmtId="49" fontId="66" fillId="8" borderId="7" xfId="15" applyNumberFormat="1" applyFont="1" applyFill="1" applyBorder="1"/>
    <xf numFmtId="49" fontId="6" fillId="0" borderId="1" xfId="15" applyNumberFormat="1" applyFont="1" applyBorder="1" applyAlignment="1">
      <alignment horizontal="center"/>
    </xf>
    <xf numFmtId="0" fontId="38" fillId="0" borderId="1" xfId="15" applyBorder="1"/>
    <xf numFmtId="182" fontId="6" fillId="0" borderId="1" xfId="15" applyNumberFormat="1" applyFont="1" applyFill="1" applyBorder="1" applyAlignment="1">
      <alignment horizontal="center"/>
    </xf>
    <xf numFmtId="0" fontId="6" fillId="0" borderId="1" xfId="15" applyNumberFormat="1" applyFont="1" applyBorder="1" applyAlignment="1">
      <alignment horizontal="center"/>
    </xf>
    <xf numFmtId="176" fontId="6" fillId="0" borderId="1" xfId="15" applyNumberFormat="1" applyFont="1" applyBorder="1" applyAlignment="1">
      <alignment horizontal="center"/>
    </xf>
    <xf numFmtId="0" fontId="37" fillId="0" borderId="0" xfId="15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7" fontId="69" fillId="0" borderId="0" xfId="0" applyFont="1"/>
    <xf numFmtId="177" fontId="69" fillId="0" borderId="0" xfId="0" applyFont="1" applyAlignment="1">
      <alignment horizontal="left" vertical="center"/>
    </xf>
    <xf numFmtId="177" fontId="34" fillId="4" borderId="1" xfId="0" applyFont="1" applyFill="1" applyBorder="1" applyAlignment="1">
      <alignment horizontal="center" vertical="center" wrapText="1"/>
    </xf>
    <xf numFmtId="183" fontId="6" fillId="0" borderId="1" xfId="0" applyNumberFormat="1" applyFont="1" applyFill="1" applyBorder="1" applyAlignment="1">
      <alignment horizontal="center" vertical="center"/>
    </xf>
    <xf numFmtId="183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44" fillId="0" borderId="1" xfId="15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9" fontId="59" fillId="0" borderId="1" xfId="15" applyNumberFormat="1" applyFont="1" applyFill="1" applyBorder="1" applyAlignment="1">
      <alignment horizontal="center" vertical="center"/>
    </xf>
    <xf numFmtId="0" fontId="27" fillId="0" borderId="3" xfId="15" applyFont="1" applyBorder="1" applyAlignment="1">
      <alignment horizontal="center" vertical="center"/>
    </xf>
    <xf numFmtId="0" fontId="27" fillId="0" borderId="3" xfId="15" applyFont="1" applyFill="1" applyBorder="1" applyAlignment="1">
      <alignment horizontal="center" vertical="center"/>
    </xf>
    <xf numFmtId="0" fontId="60" fillId="0" borderId="3" xfId="15" applyFont="1" applyBorder="1" applyAlignment="1">
      <alignment horizontal="center" vertical="center"/>
    </xf>
    <xf numFmtId="0" fontId="44" fillId="0" borderId="0" xfId="15" applyFont="1" applyAlignment="1">
      <alignment horizontal="center" vertical="center"/>
    </xf>
    <xf numFmtId="177" fontId="62" fillId="0" borderId="0" xfId="0" applyFont="1" applyFill="1"/>
    <xf numFmtId="0" fontId="27" fillId="0" borderId="1" xfId="15" applyFont="1" applyBorder="1" applyAlignment="1">
      <alignment horizontal="center" vertical="center"/>
    </xf>
    <xf numFmtId="177" fontId="25" fillId="5" borderId="11" xfId="4" applyFont="1" applyFill="1" applyBorder="1" applyAlignment="1">
      <alignment horizontal="center" vertical="center" wrapText="1"/>
    </xf>
    <xf numFmtId="177" fontId="25" fillId="5" borderId="12" xfId="4" applyFont="1" applyFill="1" applyBorder="1" applyAlignment="1">
      <alignment horizontal="center" vertical="center" wrapText="1"/>
    </xf>
    <xf numFmtId="177" fontId="25" fillId="5" borderId="13" xfId="4" applyFont="1" applyFill="1" applyBorder="1" applyAlignment="1">
      <alignment horizontal="center" vertical="center" wrapText="1"/>
    </xf>
    <xf numFmtId="177" fontId="25" fillId="5" borderId="14" xfId="4" applyFont="1" applyFill="1" applyBorder="1" applyAlignment="1">
      <alignment horizontal="center" vertical="center" wrapText="1"/>
    </xf>
    <xf numFmtId="177" fontId="25" fillId="5" borderId="7" xfId="4" applyFont="1" applyFill="1" applyBorder="1" applyAlignment="1">
      <alignment horizontal="center" vertical="center" wrapText="1"/>
    </xf>
    <xf numFmtId="177" fontId="25" fillId="5" borderId="15" xfId="4" applyFont="1" applyFill="1" applyBorder="1" applyAlignment="1">
      <alignment horizontal="center" vertical="center" wrapText="1"/>
    </xf>
    <xf numFmtId="177" fontId="20" fillId="5" borderId="2" xfId="5" applyFont="1" applyFill="1" applyBorder="1" applyAlignment="1">
      <alignment horizontal="center" vertical="center" wrapText="1"/>
    </xf>
    <xf numFmtId="177" fontId="20" fillId="5" borderId="3" xfId="5" applyFont="1" applyFill="1" applyBorder="1" applyAlignment="1">
      <alignment horizontal="center" vertical="center" wrapText="1"/>
    </xf>
    <xf numFmtId="178" fontId="20" fillId="5" borderId="2" xfId="5" applyNumberFormat="1" applyFont="1" applyFill="1" applyBorder="1" applyAlignment="1">
      <alignment horizontal="center" vertical="center" wrapText="1"/>
    </xf>
    <xf numFmtId="178" fontId="20" fillId="5" borderId="3" xfId="5" applyNumberFormat="1" applyFont="1" applyFill="1" applyBorder="1" applyAlignment="1">
      <alignment horizontal="center" vertical="center" wrapText="1"/>
    </xf>
    <xf numFmtId="14" fontId="20" fillId="5" borderId="2" xfId="5" applyNumberFormat="1" applyFont="1" applyFill="1" applyBorder="1" applyAlignment="1">
      <alignment horizontal="center" vertical="center" wrapText="1"/>
    </xf>
    <xf numFmtId="14" fontId="20" fillId="5" borderId="3" xfId="5" applyNumberFormat="1" applyFont="1" applyFill="1" applyBorder="1" applyAlignment="1">
      <alignment horizontal="center" vertical="center" wrapText="1"/>
    </xf>
    <xf numFmtId="0" fontId="57" fillId="7" borderId="31" xfId="0" applyNumberFormat="1" applyFont="1" applyFill="1" applyBorder="1" applyAlignment="1">
      <alignment horizontal="center" vertical="center"/>
    </xf>
    <xf numFmtId="0" fontId="57" fillId="7" borderId="32" xfId="0" applyNumberFormat="1" applyFont="1" applyFill="1" applyBorder="1" applyAlignment="1">
      <alignment horizontal="center" vertical="center"/>
    </xf>
    <xf numFmtId="0" fontId="57" fillId="7" borderId="38" xfId="0" applyNumberFormat="1" applyFont="1" applyFill="1" applyBorder="1" applyAlignment="1">
      <alignment horizontal="center" vertical="center"/>
    </xf>
    <xf numFmtId="0" fontId="57" fillId="7" borderId="39" xfId="0" applyNumberFormat="1" applyFont="1" applyFill="1" applyBorder="1" applyAlignment="1">
      <alignment horizontal="center" vertical="center"/>
    </xf>
    <xf numFmtId="0" fontId="57" fillId="7" borderId="42" xfId="0" applyNumberFormat="1" applyFont="1" applyFill="1" applyBorder="1" applyAlignment="1">
      <alignment horizontal="center" vertical="center"/>
    </xf>
    <xf numFmtId="0" fontId="57" fillId="7" borderId="43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179" fontId="33" fillId="4" borderId="1" xfId="0" applyNumberFormat="1" applyFont="1" applyFill="1" applyBorder="1" applyAlignment="1">
      <alignment horizontal="center" vertical="center" wrapText="1"/>
    </xf>
    <xf numFmtId="177" fontId="33" fillId="4" borderId="4" xfId="0" applyFont="1" applyFill="1" applyBorder="1" applyAlignment="1">
      <alignment horizontal="center" vertical="center" wrapText="1"/>
    </xf>
    <xf numFmtId="177" fontId="33" fillId="4" borderId="8" xfId="0" applyFont="1" applyFill="1" applyBorder="1" applyAlignment="1">
      <alignment horizontal="center" vertical="center" wrapText="1"/>
    </xf>
    <xf numFmtId="177" fontId="33" fillId="4" borderId="5" xfId="0" applyFont="1" applyFill="1" applyBorder="1" applyAlignment="1">
      <alignment horizontal="center" vertical="center" wrapText="1"/>
    </xf>
    <xf numFmtId="0" fontId="33" fillId="4" borderId="4" xfId="0" applyNumberFormat="1" applyFont="1" applyFill="1" applyBorder="1" applyAlignment="1">
      <alignment horizontal="center" vertical="center"/>
    </xf>
    <xf numFmtId="0" fontId="33" fillId="4" borderId="8" xfId="0" applyNumberFormat="1" applyFont="1" applyFill="1" applyBorder="1" applyAlignment="1">
      <alignment horizontal="center" vertical="center"/>
    </xf>
    <xf numFmtId="0" fontId="33" fillId="4" borderId="5" xfId="0" applyNumberFormat="1" applyFont="1" applyFill="1" applyBorder="1" applyAlignment="1">
      <alignment horizontal="center" vertical="center"/>
    </xf>
    <xf numFmtId="0" fontId="33" fillId="4" borderId="1" xfId="0" applyNumberFormat="1" applyFont="1" applyFill="1" applyBorder="1" applyAlignment="1">
      <alignment horizontal="center" vertical="center"/>
    </xf>
    <xf numFmtId="177" fontId="33" fillId="4" borderId="4" xfId="0" applyFont="1" applyFill="1" applyBorder="1" applyAlignment="1">
      <alignment horizontal="center" vertical="center"/>
    </xf>
    <xf numFmtId="177" fontId="33" fillId="4" borderId="8" xfId="0" applyFont="1" applyFill="1" applyBorder="1" applyAlignment="1">
      <alignment horizontal="center" vertical="center"/>
    </xf>
    <xf numFmtId="177" fontId="33" fillId="4" borderId="5" xfId="0" applyFont="1" applyFill="1" applyBorder="1" applyAlignment="1">
      <alignment horizontal="center" vertical="center"/>
    </xf>
    <xf numFmtId="177" fontId="33" fillId="4" borderId="1" xfId="0" applyFont="1" applyFill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7" xfId="7" applyNumberFormat="1" applyFont="1" applyBorder="1" applyAlignment="1">
      <alignment horizontal="center"/>
    </xf>
    <xf numFmtId="0" fontId="8" fillId="0" borderId="2" xfId="7" applyNumberFormat="1" applyFont="1" applyBorder="1" applyAlignment="1">
      <alignment horizontal="center" vertical="center"/>
    </xf>
    <xf numFmtId="0" fontId="6" fillId="0" borderId="3" xfId="7" applyNumberFormat="1" applyFont="1" applyBorder="1" applyAlignment="1">
      <alignment horizontal="center" vertical="center"/>
    </xf>
    <xf numFmtId="0" fontId="7" fillId="0" borderId="4" xfId="7" applyNumberFormat="1" applyFont="1" applyBorder="1" applyAlignment="1">
      <alignment horizontal="center" vertical="center"/>
    </xf>
    <xf numFmtId="0" fontId="6" fillId="0" borderId="8" xfId="7" applyNumberFormat="1" applyFont="1" applyBorder="1" applyAlignment="1">
      <alignment horizontal="center" vertical="center"/>
    </xf>
    <xf numFmtId="0" fontId="6" fillId="0" borderId="5" xfId="7" applyNumberFormat="1" applyFon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6" fillId="0" borderId="4" xfId="7" applyNumberFormat="1" applyFont="1" applyBorder="1" applyAlignment="1">
      <alignment horizontal="center" vertical="center"/>
    </xf>
    <xf numFmtId="0" fontId="6" fillId="0" borderId="2" xfId="7" applyNumberFormat="1" applyFont="1" applyBorder="1" applyAlignment="1">
      <alignment horizontal="center" vertical="center"/>
    </xf>
    <xf numFmtId="0" fontId="8" fillId="0" borderId="4" xfId="7" applyNumberFormat="1" applyFont="1" applyBorder="1" applyAlignment="1">
      <alignment horizontal="center" vertical="center"/>
    </xf>
    <xf numFmtId="0" fontId="8" fillId="0" borderId="8" xfId="7" applyNumberFormat="1" applyFont="1" applyBorder="1" applyAlignment="1">
      <alignment horizontal="center" vertical="center"/>
    </xf>
    <xf numFmtId="0" fontId="8" fillId="0" borderId="5" xfId="7" applyNumberFormat="1" applyFont="1" applyBorder="1" applyAlignment="1">
      <alignment horizontal="center" vertical="center"/>
    </xf>
    <xf numFmtId="0" fontId="30" fillId="6" borderId="40" xfId="14" applyFont="1" applyFill="1" applyBorder="1" applyAlignment="1">
      <alignment horizontal="center" vertical="center" wrapText="1"/>
    </xf>
    <xf numFmtId="0" fontId="30" fillId="6" borderId="41" xfId="14" applyFont="1" applyFill="1" applyBorder="1" applyAlignment="1">
      <alignment horizontal="center" vertical="center" wrapText="1"/>
    </xf>
    <xf numFmtId="0" fontId="30" fillId="6" borderId="21" xfId="14" applyFont="1" applyFill="1" applyBorder="1" applyAlignment="1">
      <alignment horizontal="center" vertical="center" wrapText="1"/>
    </xf>
    <xf numFmtId="0" fontId="51" fillId="6" borderId="27" xfId="13" applyFont="1" applyFill="1" applyBorder="1" applyAlignment="1">
      <alignment horizontal="left" vertical="center" wrapText="1"/>
    </xf>
    <xf numFmtId="0" fontId="51" fillId="6" borderId="8" xfId="13" applyFont="1" applyFill="1" applyBorder="1" applyAlignment="1">
      <alignment horizontal="left" vertical="center" wrapText="1"/>
    </xf>
    <xf numFmtId="0" fontId="20" fillId="6" borderId="8" xfId="13" applyFont="1" applyFill="1" applyBorder="1" applyAlignment="1">
      <alignment horizontal="left" vertical="center" wrapText="1"/>
    </xf>
    <xf numFmtId="0" fontId="20" fillId="6" borderId="28" xfId="13" applyFont="1" applyFill="1" applyBorder="1" applyAlignment="1">
      <alignment horizontal="left" vertical="center" wrapText="1"/>
    </xf>
    <xf numFmtId="0" fontId="20" fillId="6" borderId="31" xfId="13" applyFont="1" applyFill="1" applyBorder="1" applyAlignment="1">
      <alignment horizontal="center" vertical="center" wrapText="1"/>
    </xf>
    <xf numFmtId="0" fontId="20" fillId="6" borderId="32" xfId="13" applyFont="1" applyFill="1" applyBorder="1" applyAlignment="1">
      <alignment horizontal="center" vertical="center" wrapText="1"/>
    </xf>
    <xf numFmtId="0" fontId="20" fillId="6" borderId="38" xfId="13" applyFont="1" applyFill="1" applyBorder="1" applyAlignment="1">
      <alignment horizontal="center" vertical="center" wrapText="1"/>
    </xf>
    <xf numFmtId="0" fontId="20" fillId="6" borderId="39" xfId="13" applyFont="1" applyFill="1" applyBorder="1" applyAlignment="1">
      <alignment horizontal="center" vertical="center" wrapText="1"/>
    </xf>
    <xf numFmtId="0" fontId="20" fillId="6" borderId="42" xfId="13" applyFont="1" applyFill="1" applyBorder="1" applyAlignment="1">
      <alignment horizontal="center" vertical="center" wrapText="1"/>
    </xf>
    <xf numFmtId="0" fontId="20" fillId="6" borderId="43" xfId="13" applyFont="1" applyFill="1" applyBorder="1" applyAlignment="1">
      <alignment horizontal="center" vertical="center" wrapText="1"/>
    </xf>
    <xf numFmtId="0" fontId="39" fillId="6" borderId="33" xfId="14" applyFont="1" applyFill="1" applyBorder="1" applyAlignment="1">
      <alignment horizontal="center" vertical="center" wrapText="1"/>
    </xf>
    <xf numFmtId="0" fontId="39" fillId="6" borderId="25" xfId="14" applyFont="1" applyFill="1" applyBorder="1" applyAlignment="1">
      <alignment horizontal="center" vertical="center" wrapText="1"/>
    </xf>
    <xf numFmtId="0" fontId="39" fillId="6" borderId="34" xfId="14" applyFont="1" applyFill="1" applyBorder="1" applyAlignment="1">
      <alignment horizontal="center" vertical="center" wrapText="1"/>
    </xf>
    <xf numFmtId="0" fontId="39" fillId="6" borderId="1" xfId="14" applyFont="1" applyFill="1" applyBorder="1" applyAlignment="1">
      <alignment horizontal="center" vertical="center" wrapText="1"/>
    </xf>
    <xf numFmtId="0" fontId="39" fillId="6" borderId="35" xfId="14" applyFont="1" applyFill="1" applyBorder="1" applyAlignment="1">
      <alignment horizontal="center" vertical="center" wrapText="1"/>
    </xf>
    <xf numFmtId="0" fontId="39" fillId="6" borderId="36" xfId="14" applyFont="1" applyFill="1" applyBorder="1" applyAlignment="1">
      <alignment horizontal="center" vertical="center" wrapText="1"/>
    </xf>
    <xf numFmtId="0" fontId="39" fillId="6" borderId="37" xfId="14" applyFont="1" applyFill="1" applyBorder="1" applyAlignment="1">
      <alignment horizontal="center" vertical="center" wrapText="1"/>
    </xf>
    <xf numFmtId="0" fontId="39" fillId="6" borderId="26" xfId="14" applyFont="1" applyFill="1" applyBorder="1" applyAlignment="1">
      <alignment horizontal="center" vertical="center" wrapText="1"/>
    </xf>
    <xf numFmtId="0" fontId="30" fillId="6" borderId="1" xfId="14" applyFont="1" applyFill="1" applyBorder="1" applyAlignment="1">
      <alignment horizontal="center" vertical="center" wrapText="1"/>
    </xf>
    <xf numFmtId="0" fontId="30" fillId="6" borderId="29" xfId="14" applyFont="1" applyFill="1" applyBorder="1" applyAlignment="1">
      <alignment horizontal="center" vertical="center" wrapText="1"/>
    </xf>
    <xf numFmtId="0" fontId="49" fillId="0" borderId="16" xfId="13" applyFont="1" applyFill="1" applyBorder="1" applyAlignment="1">
      <alignment horizontal="center" vertical="center"/>
    </xf>
    <xf numFmtId="0" fontId="49" fillId="0" borderId="17" xfId="13" applyFont="1" applyFill="1" applyBorder="1" applyAlignment="1">
      <alignment horizontal="center" vertical="center"/>
    </xf>
    <xf numFmtId="0" fontId="49" fillId="0" borderId="18" xfId="13" applyFont="1" applyFill="1" applyBorder="1" applyAlignment="1">
      <alignment horizontal="center" vertical="center"/>
    </xf>
    <xf numFmtId="0" fontId="51" fillId="6" borderId="22" xfId="13" applyFont="1" applyFill="1" applyBorder="1" applyAlignment="1">
      <alignment horizontal="left" vertical="center" wrapText="1"/>
    </xf>
    <xf numFmtId="0" fontId="51" fillId="6" borderId="23" xfId="13" applyFont="1" applyFill="1" applyBorder="1" applyAlignment="1">
      <alignment horizontal="left" vertical="center" wrapText="1"/>
    </xf>
    <xf numFmtId="0" fontId="20" fillId="6" borderId="23" xfId="13" applyFont="1" applyFill="1" applyBorder="1" applyAlignment="1">
      <alignment horizontal="left" vertical="center" wrapText="1"/>
    </xf>
    <xf numFmtId="0" fontId="20" fillId="6" borderId="24" xfId="13" applyFont="1" applyFill="1" applyBorder="1" applyAlignment="1">
      <alignment horizontal="left" vertical="center" wrapText="1"/>
    </xf>
    <xf numFmtId="0" fontId="70" fillId="8" borderId="1" xfId="15" applyFont="1" applyFill="1" applyBorder="1" applyAlignment="1">
      <alignment horizontal="center" vertical="center"/>
    </xf>
    <xf numFmtId="0" fontId="70" fillId="8" borderId="14" xfId="15" applyFont="1" applyFill="1" applyBorder="1" applyAlignment="1">
      <alignment horizontal="center" vertical="center"/>
    </xf>
    <xf numFmtId="0" fontId="70" fillId="8" borderId="7" xfId="15" applyFont="1" applyFill="1" applyBorder="1" applyAlignment="1">
      <alignment horizontal="center" vertical="center"/>
    </xf>
    <xf numFmtId="0" fontId="65" fillId="0" borderId="0" xfId="16" applyFont="1" applyFill="1" applyAlignment="1">
      <alignment horizontal="center"/>
    </xf>
    <xf numFmtId="0" fontId="27" fillId="0" borderId="1" xfId="15" applyFont="1" applyBorder="1" applyAlignment="1">
      <alignment horizontal="center" vertical="center"/>
    </xf>
    <xf numFmtId="0" fontId="68" fillId="0" borderId="0" xfId="16" applyFont="1" applyFill="1" applyAlignment="1">
      <alignment horizontal="left"/>
    </xf>
    <xf numFmtId="0" fontId="0" fillId="0" borderId="0" xfId="15" applyFont="1"/>
    <xf numFmtId="0" fontId="0" fillId="0" borderId="0" xfId="15" applyFont="1" applyAlignment="1">
      <alignment vertical="top" wrapText="1"/>
    </xf>
    <xf numFmtId="0" fontId="0" fillId="0" borderId="0" xfId="15" applyFont="1" applyAlignment="1">
      <alignment wrapText="1"/>
    </xf>
  </cellXfs>
  <cellStyles count="17">
    <cellStyle name="Standard 2" xfId="2"/>
    <cellStyle name="百分比" xfId="6" builtinId="5"/>
    <cellStyle name="百分比 2" xfId="8"/>
    <cellStyle name="常规" xfId="0" builtinId="0"/>
    <cellStyle name="常规 2" xfId="15"/>
    <cellStyle name="常规 2 17" xfId="7"/>
    <cellStyle name="常规 3" xfId="5"/>
    <cellStyle name="常规 3 3" xfId="16"/>
    <cellStyle name="常规 4" xfId="10"/>
    <cellStyle name="常规 4 2" xfId="11"/>
    <cellStyle name="常规 4 2 2" xfId="13"/>
    <cellStyle name="常规 8" xfId="12"/>
    <cellStyle name="常规 8 2" xfId="14"/>
    <cellStyle name="超链接" xfId="4" builtinId="8"/>
    <cellStyle name="千位分隔" xfId="9" builtinId="3"/>
    <cellStyle name="표준 9" xfId="1"/>
    <cellStyle name="표준_CAPACITY 2 2" xfId="3"/>
  </cellStyles>
  <dxfs count="1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16</xdr:row>
      <xdr:rowOff>95250</xdr:rowOff>
    </xdr:from>
    <xdr:to>
      <xdr:col>5</xdr:col>
      <xdr:colOff>577850</xdr:colOff>
      <xdr:row>29</xdr:row>
      <xdr:rowOff>63500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B14F8F71-C9FE-4F2C-9F88-EF91CC5A7A29}"/>
            </a:ext>
          </a:extLst>
        </xdr:cNvPr>
        <xdr:cNvSpPr txBox="1"/>
      </xdr:nvSpPr>
      <xdr:spPr>
        <a:xfrm>
          <a:off x="393700" y="3746500"/>
          <a:ext cx="310515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-30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6</xdr:col>
      <xdr:colOff>38100</xdr:colOff>
      <xdr:row>16</xdr:row>
      <xdr:rowOff>100692</xdr:rowOff>
    </xdr:from>
    <xdr:to>
      <xdr:col>10</xdr:col>
      <xdr:colOff>495300</xdr:colOff>
      <xdr:row>29</xdr:row>
      <xdr:rowOff>68942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7465CCF-F593-4AF5-B609-106020CD53CF}"/>
            </a:ext>
          </a:extLst>
        </xdr:cNvPr>
        <xdr:cNvSpPr txBox="1"/>
      </xdr:nvSpPr>
      <xdr:spPr>
        <a:xfrm>
          <a:off x="3625850" y="3751942"/>
          <a:ext cx="312420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-25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10</xdr:col>
      <xdr:colOff>615950</xdr:colOff>
      <xdr:row>16</xdr:row>
      <xdr:rowOff>95250</xdr:rowOff>
    </xdr:from>
    <xdr:to>
      <xdr:col>15</xdr:col>
      <xdr:colOff>387350</xdr:colOff>
      <xdr:row>29</xdr:row>
      <xdr:rowOff>63500</xdr:rowOff>
    </xdr:to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id="{608BEDC9-3209-488C-ACFA-075B0287B1F8}"/>
            </a:ext>
          </a:extLst>
        </xdr:cNvPr>
        <xdr:cNvSpPr txBox="1"/>
      </xdr:nvSpPr>
      <xdr:spPr>
        <a:xfrm>
          <a:off x="6870700" y="3746500"/>
          <a:ext cx="310515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-20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15</xdr:col>
      <xdr:colOff>514350</xdr:colOff>
      <xdr:row>16</xdr:row>
      <xdr:rowOff>100692</xdr:rowOff>
    </xdr:from>
    <xdr:to>
      <xdr:col>20</xdr:col>
      <xdr:colOff>304800</xdr:colOff>
      <xdr:row>29</xdr:row>
      <xdr:rowOff>68942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D54F08AB-8EA2-4D1D-9904-36F8FC387DEC}"/>
            </a:ext>
          </a:extLst>
        </xdr:cNvPr>
        <xdr:cNvSpPr txBox="1"/>
      </xdr:nvSpPr>
      <xdr:spPr>
        <a:xfrm>
          <a:off x="10102850" y="3751942"/>
          <a:ext cx="312420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-10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20</xdr:col>
      <xdr:colOff>425450</xdr:colOff>
      <xdr:row>16</xdr:row>
      <xdr:rowOff>79375</xdr:rowOff>
    </xdr:from>
    <xdr:to>
      <xdr:col>25</xdr:col>
      <xdr:colOff>196850</xdr:colOff>
      <xdr:row>29</xdr:row>
      <xdr:rowOff>47625</xdr:rowOff>
    </xdr:to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C008AF34-FB9A-45B3-86E9-D515061B5A95}"/>
            </a:ext>
          </a:extLst>
        </xdr:cNvPr>
        <xdr:cNvSpPr txBox="1"/>
      </xdr:nvSpPr>
      <xdr:spPr>
        <a:xfrm>
          <a:off x="13347700" y="3730625"/>
          <a:ext cx="310515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25</xdr:col>
      <xdr:colOff>323850</xdr:colOff>
      <xdr:row>16</xdr:row>
      <xdr:rowOff>84817</xdr:rowOff>
    </xdr:from>
    <xdr:to>
      <xdr:col>30</xdr:col>
      <xdr:colOff>114300</xdr:colOff>
      <xdr:row>29</xdr:row>
      <xdr:rowOff>53067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443D7D2F-FB93-4514-AB45-9FD8FF82A3BD}"/>
            </a:ext>
          </a:extLst>
        </xdr:cNvPr>
        <xdr:cNvSpPr txBox="1"/>
      </xdr:nvSpPr>
      <xdr:spPr>
        <a:xfrm>
          <a:off x="16579850" y="3736067"/>
          <a:ext cx="312420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10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30</xdr:col>
      <xdr:colOff>234950</xdr:colOff>
      <xdr:row>16</xdr:row>
      <xdr:rowOff>79375</xdr:rowOff>
    </xdr:from>
    <xdr:to>
      <xdr:col>35</xdr:col>
      <xdr:colOff>6350</xdr:colOff>
      <xdr:row>29</xdr:row>
      <xdr:rowOff>47625</xdr:rowOff>
    </xdr:to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94889E65-0610-499F-9570-E50B23CFA416}"/>
            </a:ext>
          </a:extLst>
        </xdr:cNvPr>
        <xdr:cNvSpPr txBox="1"/>
      </xdr:nvSpPr>
      <xdr:spPr>
        <a:xfrm>
          <a:off x="19824700" y="3730625"/>
          <a:ext cx="310515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25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35</xdr:col>
      <xdr:colOff>133350</xdr:colOff>
      <xdr:row>16</xdr:row>
      <xdr:rowOff>84817</xdr:rowOff>
    </xdr:from>
    <xdr:to>
      <xdr:col>39</xdr:col>
      <xdr:colOff>590550</xdr:colOff>
      <xdr:row>29</xdr:row>
      <xdr:rowOff>53067</xdr:rowOff>
    </xdr:to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E478B3D4-286B-4B6A-A4D9-8B42BF61D0FE}"/>
            </a:ext>
          </a:extLst>
        </xdr:cNvPr>
        <xdr:cNvSpPr txBox="1"/>
      </xdr:nvSpPr>
      <xdr:spPr>
        <a:xfrm>
          <a:off x="23056850" y="3736067"/>
          <a:ext cx="312420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45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40</xdr:col>
      <xdr:colOff>69850</xdr:colOff>
      <xdr:row>16</xdr:row>
      <xdr:rowOff>84817</xdr:rowOff>
    </xdr:from>
    <xdr:to>
      <xdr:col>44</xdr:col>
      <xdr:colOff>527050</xdr:colOff>
      <xdr:row>29</xdr:row>
      <xdr:rowOff>53067</xdr:rowOff>
    </xdr:to>
    <xdr:sp macro="" textlink="">
      <xdr:nvSpPr>
        <xdr:cNvPr id="10" name="文本框 9">
          <a:extLst>
            <a:ext uri="{FF2B5EF4-FFF2-40B4-BE49-F238E27FC236}">
              <a16:creationId xmlns:a16="http://schemas.microsoft.com/office/drawing/2014/main" id="{80039845-8B1F-4F95-A7FD-15C17261F211}"/>
            </a:ext>
          </a:extLst>
        </xdr:cNvPr>
        <xdr:cNvSpPr txBox="1"/>
      </xdr:nvSpPr>
      <xdr:spPr>
        <a:xfrm>
          <a:off x="26327100" y="3736067"/>
          <a:ext cx="3124200" cy="285750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60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2</xdr:col>
      <xdr:colOff>7471</xdr:colOff>
      <xdr:row>32</xdr:row>
      <xdr:rowOff>105522</xdr:rowOff>
    </xdr:from>
    <xdr:to>
      <xdr:col>5</xdr:col>
      <xdr:colOff>572621</xdr:colOff>
      <xdr:row>45</xdr:row>
      <xdr:rowOff>73772</xdr:rowOff>
    </xdr:to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C89CCE2B-B093-4A58-A485-FE4E11F61427}"/>
            </a:ext>
          </a:extLst>
        </xdr:cNvPr>
        <xdr:cNvSpPr txBox="1"/>
      </xdr:nvSpPr>
      <xdr:spPr>
        <a:xfrm>
          <a:off x="395942" y="7142816"/>
          <a:ext cx="3090208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-30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6</xdr:col>
      <xdr:colOff>32871</xdr:colOff>
      <xdr:row>32</xdr:row>
      <xdr:rowOff>110964</xdr:rowOff>
    </xdr:from>
    <xdr:to>
      <xdr:col>10</xdr:col>
      <xdr:colOff>490071</xdr:colOff>
      <xdr:row>45</xdr:row>
      <xdr:rowOff>79214</xdr:rowOff>
    </xdr:to>
    <xdr:sp macro="" textlink="">
      <xdr:nvSpPr>
        <xdr:cNvPr id="12" name="文本框 11">
          <a:extLst>
            <a:ext uri="{FF2B5EF4-FFF2-40B4-BE49-F238E27FC236}">
              <a16:creationId xmlns:a16="http://schemas.microsoft.com/office/drawing/2014/main" id="{B5A83EFE-7E1E-45FE-8A2B-89DAF94B7FED}"/>
            </a:ext>
          </a:extLst>
        </xdr:cNvPr>
        <xdr:cNvSpPr txBox="1"/>
      </xdr:nvSpPr>
      <xdr:spPr>
        <a:xfrm>
          <a:off x="3603812" y="7148258"/>
          <a:ext cx="3086847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-25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10</xdr:col>
      <xdr:colOff>610721</xdr:colOff>
      <xdr:row>32</xdr:row>
      <xdr:rowOff>105522</xdr:rowOff>
    </xdr:from>
    <xdr:to>
      <xdr:col>15</xdr:col>
      <xdr:colOff>382121</xdr:colOff>
      <xdr:row>45</xdr:row>
      <xdr:rowOff>73772</xdr:rowOff>
    </xdr:to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474DC0EC-6C04-45B9-8601-26B599B52C0F}"/>
            </a:ext>
          </a:extLst>
        </xdr:cNvPr>
        <xdr:cNvSpPr txBox="1"/>
      </xdr:nvSpPr>
      <xdr:spPr>
        <a:xfrm>
          <a:off x="6811309" y="7142816"/>
          <a:ext cx="3058459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-20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15</xdr:col>
      <xdr:colOff>509121</xdr:colOff>
      <xdr:row>32</xdr:row>
      <xdr:rowOff>110964</xdr:rowOff>
    </xdr:from>
    <xdr:to>
      <xdr:col>20</xdr:col>
      <xdr:colOff>299571</xdr:colOff>
      <xdr:row>45</xdr:row>
      <xdr:rowOff>79214</xdr:rowOff>
    </xdr:to>
    <xdr:sp macro="" textlink="">
      <xdr:nvSpPr>
        <xdr:cNvPr id="14" name="文本框 13">
          <a:extLst>
            <a:ext uri="{FF2B5EF4-FFF2-40B4-BE49-F238E27FC236}">
              <a16:creationId xmlns:a16="http://schemas.microsoft.com/office/drawing/2014/main" id="{A4EE3C5D-270A-4E0B-BF59-8FAC3F5D7A6B}"/>
            </a:ext>
          </a:extLst>
        </xdr:cNvPr>
        <xdr:cNvSpPr txBox="1"/>
      </xdr:nvSpPr>
      <xdr:spPr>
        <a:xfrm>
          <a:off x="9996768" y="7148258"/>
          <a:ext cx="3077509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-10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20</xdr:col>
      <xdr:colOff>420221</xdr:colOff>
      <xdr:row>32</xdr:row>
      <xdr:rowOff>89647</xdr:rowOff>
    </xdr:from>
    <xdr:to>
      <xdr:col>25</xdr:col>
      <xdr:colOff>191621</xdr:colOff>
      <xdr:row>45</xdr:row>
      <xdr:rowOff>57897</xdr:rowOff>
    </xdr:to>
    <xdr:sp macro="" textlink="">
      <xdr:nvSpPr>
        <xdr:cNvPr id="15" name="文本框 14">
          <a:extLst>
            <a:ext uri="{FF2B5EF4-FFF2-40B4-BE49-F238E27FC236}">
              <a16:creationId xmlns:a16="http://schemas.microsoft.com/office/drawing/2014/main" id="{D4E06F53-645A-42FD-96C4-B30867F0F2F2}"/>
            </a:ext>
          </a:extLst>
        </xdr:cNvPr>
        <xdr:cNvSpPr txBox="1"/>
      </xdr:nvSpPr>
      <xdr:spPr>
        <a:xfrm>
          <a:off x="13194927" y="7126941"/>
          <a:ext cx="3058459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25</xdr:col>
      <xdr:colOff>318621</xdr:colOff>
      <xdr:row>32</xdr:row>
      <xdr:rowOff>95089</xdr:rowOff>
    </xdr:from>
    <xdr:to>
      <xdr:col>30</xdr:col>
      <xdr:colOff>109071</xdr:colOff>
      <xdr:row>45</xdr:row>
      <xdr:rowOff>63339</xdr:rowOff>
    </xdr:to>
    <xdr:sp macro="" textlink="">
      <xdr:nvSpPr>
        <xdr:cNvPr id="16" name="文本框 15">
          <a:extLst>
            <a:ext uri="{FF2B5EF4-FFF2-40B4-BE49-F238E27FC236}">
              <a16:creationId xmlns:a16="http://schemas.microsoft.com/office/drawing/2014/main" id="{7B3DA6C5-6C01-48C9-B045-27E7C69E6CA4}"/>
            </a:ext>
          </a:extLst>
        </xdr:cNvPr>
        <xdr:cNvSpPr txBox="1"/>
      </xdr:nvSpPr>
      <xdr:spPr>
        <a:xfrm>
          <a:off x="16380386" y="7132383"/>
          <a:ext cx="3077509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10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30</xdr:col>
      <xdr:colOff>229721</xdr:colOff>
      <xdr:row>32</xdr:row>
      <xdr:rowOff>89647</xdr:rowOff>
    </xdr:from>
    <xdr:to>
      <xdr:col>35</xdr:col>
      <xdr:colOff>1121</xdr:colOff>
      <xdr:row>45</xdr:row>
      <xdr:rowOff>57897</xdr:rowOff>
    </xdr:to>
    <xdr:sp macro="" textlink="">
      <xdr:nvSpPr>
        <xdr:cNvPr id="17" name="文本框 16">
          <a:extLst>
            <a:ext uri="{FF2B5EF4-FFF2-40B4-BE49-F238E27FC236}">
              <a16:creationId xmlns:a16="http://schemas.microsoft.com/office/drawing/2014/main" id="{469AE555-9C20-4275-B05A-BDCB032E0FEC}"/>
            </a:ext>
          </a:extLst>
        </xdr:cNvPr>
        <xdr:cNvSpPr txBox="1"/>
      </xdr:nvSpPr>
      <xdr:spPr>
        <a:xfrm>
          <a:off x="19578545" y="7126941"/>
          <a:ext cx="3058458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25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35</xdr:col>
      <xdr:colOff>128121</xdr:colOff>
      <xdr:row>32</xdr:row>
      <xdr:rowOff>95089</xdr:rowOff>
    </xdr:from>
    <xdr:to>
      <xdr:col>39</xdr:col>
      <xdr:colOff>585321</xdr:colOff>
      <xdr:row>45</xdr:row>
      <xdr:rowOff>63339</xdr:rowOff>
    </xdr:to>
    <xdr:sp macro="" textlink="">
      <xdr:nvSpPr>
        <xdr:cNvPr id="18" name="文本框 17">
          <a:extLst>
            <a:ext uri="{FF2B5EF4-FFF2-40B4-BE49-F238E27FC236}">
              <a16:creationId xmlns:a16="http://schemas.microsoft.com/office/drawing/2014/main" id="{7889A78D-8123-49DF-8C46-D48F26B5CC95}"/>
            </a:ext>
          </a:extLst>
        </xdr:cNvPr>
        <xdr:cNvSpPr txBox="1"/>
      </xdr:nvSpPr>
      <xdr:spPr>
        <a:xfrm>
          <a:off x="22764003" y="7132383"/>
          <a:ext cx="3086847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45</a:t>
          </a:r>
          <a:r>
            <a:rPr lang="zh-CN" altLang="en-US" sz="1100"/>
            <a:t>℃</a:t>
          </a:r>
        </a:p>
      </xdr:txBody>
    </xdr:sp>
    <xdr:clientData/>
  </xdr:twoCellAnchor>
  <xdr:twoCellAnchor>
    <xdr:from>
      <xdr:col>40</xdr:col>
      <xdr:colOff>64621</xdr:colOff>
      <xdr:row>32</xdr:row>
      <xdr:rowOff>95089</xdr:rowOff>
    </xdr:from>
    <xdr:to>
      <xdr:col>44</xdr:col>
      <xdr:colOff>521821</xdr:colOff>
      <xdr:row>45</xdr:row>
      <xdr:rowOff>63339</xdr:rowOff>
    </xdr:to>
    <xdr:sp macro="" textlink="">
      <xdr:nvSpPr>
        <xdr:cNvPr id="19" name="文本框 18">
          <a:extLst>
            <a:ext uri="{FF2B5EF4-FFF2-40B4-BE49-F238E27FC236}">
              <a16:creationId xmlns:a16="http://schemas.microsoft.com/office/drawing/2014/main" id="{8863587C-F6AC-4E4C-A46F-1DFD4D0449E2}"/>
            </a:ext>
          </a:extLst>
        </xdr:cNvPr>
        <xdr:cNvSpPr txBox="1"/>
      </xdr:nvSpPr>
      <xdr:spPr>
        <a:xfrm>
          <a:off x="25987562" y="7132383"/>
          <a:ext cx="3086847" cy="27846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60</a:t>
          </a:r>
          <a:r>
            <a:rPr lang="zh-CN" altLang="en-US" sz="1100"/>
            <a:t>℃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76</xdr:row>
      <xdr:rowOff>0</xdr:rowOff>
    </xdr:from>
    <xdr:to>
      <xdr:col>31</xdr:col>
      <xdr:colOff>22412</xdr:colOff>
      <xdr:row>88</xdr:row>
      <xdr:rowOff>184898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5DBD5896-AE7F-4019-A627-243BD9AA2DD6}"/>
            </a:ext>
          </a:extLst>
        </xdr:cNvPr>
        <xdr:cNvSpPr txBox="1"/>
      </xdr:nvSpPr>
      <xdr:spPr>
        <a:xfrm>
          <a:off x="17087850" y="15659100"/>
          <a:ext cx="3965762" cy="2699498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容量保持率；</a:t>
          </a:r>
          <a:r>
            <a:rPr lang="en-US" altLang="zh-CN" sz="1100" baseline="0"/>
            <a:t>X</a:t>
          </a:r>
          <a:r>
            <a:rPr lang="zh-CN" altLang="en-US" sz="1100" baseline="0"/>
            <a:t>：</a:t>
          </a:r>
          <a:r>
            <a:rPr lang="en-US" altLang="zh-CN" sz="1100" baseline="0"/>
            <a:t>Cycle N.O.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  <xdr:twoCellAnchor>
    <xdr:from>
      <xdr:col>18</xdr:col>
      <xdr:colOff>0</xdr:colOff>
      <xdr:row>76</xdr:row>
      <xdr:rowOff>0</xdr:rowOff>
    </xdr:from>
    <xdr:to>
      <xdr:col>24</xdr:col>
      <xdr:colOff>235323</xdr:colOff>
      <xdr:row>88</xdr:row>
      <xdr:rowOff>175560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42A5A75D-7EE4-4464-8462-CC4DCF935B38}"/>
            </a:ext>
          </a:extLst>
        </xdr:cNvPr>
        <xdr:cNvSpPr txBox="1"/>
      </xdr:nvSpPr>
      <xdr:spPr>
        <a:xfrm>
          <a:off x="12487275" y="15659100"/>
          <a:ext cx="4178673" cy="269016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容量保持率；</a:t>
          </a:r>
          <a:r>
            <a:rPr lang="en-US" altLang="zh-CN" sz="1100" baseline="0"/>
            <a:t>X</a:t>
          </a:r>
          <a:r>
            <a:rPr lang="zh-CN" altLang="en-US" sz="1100" baseline="0"/>
            <a:t>：累积充电容量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  <xdr:twoCellAnchor>
    <xdr:from>
      <xdr:col>3</xdr:col>
      <xdr:colOff>0</xdr:colOff>
      <xdr:row>76</xdr:row>
      <xdr:rowOff>0</xdr:rowOff>
    </xdr:from>
    <xdr:to>
      <xdr:col>11</xdr:col>
      <xdr:colOff>44824</xdr:colOff>
      <xdr:row>88</xdr:row>
      <xdr:rowOff>175560</xdr:rowOff>
    </xdr:to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id="{42A5A75D-7EE4-4464-8462-CC4DCF935B38}"/>
            </a:ext>
          </a:extLst>
        </xdr:cNvPr>
        <xdr:cNvSpPr txBox="1"/>
      </xdr:nvSpPr>
      <xdr:spPr>
        <a:xfrm>
          <a:off x="600075" y="15659100"/>
          <a:ext cx="6445624" cy="269016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直流内阻增长率；</a:t>
          </a:r>
          <a:r>
            <a:rPr lang="en-US" altLang="zh-CN" sz="1100" baseline="0"/>
            <a:t>X</a:t>
          </a:r>
          <a:r>
            <a:rPr lang="zh-CN" altLang="en-US" sz="1100" baseline="0"/>
            <a:t>：累积充电容量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  <xdr:twoCellAnchor>
    <xdr:from>
      <xdr:col>12</xdr:col>
      <xdr:colOff>0</xdr:colOff>
      <xdr:row>76</xdr:row>
      <xdr:rowOff>0</xdr:rowOff>
    </xdr:from>
    <xdr:to>
      <xdr:col>17</xdr:col>
      <xdr:colOff>145677</xdr:colOff>
      <xdr:row>88</xdr:row>
      <xdr:rowOff>184898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5DBD5896-AE7F-4019-A627-243BD9AA2DD6}"/>
            </a:ext>
          </a:extLst>
        </xdr:cNvPr>
        <xdr:cNvSpPr txBox="1"/>
      </xdr:nvSpPr>
      <xdr:spPr>
        <a:xfrm>
          <a:off x="7791450" y="15659100"/>
          <a:ext cx="4165227" cy="2699498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直流内阻增长率；</a:t>
          </a:r>
          <a:r>
            <a:rPr lang="en-US" altLang="zh-CN" sz="1100" baseline="0"/>
            <a:t>X</a:t>
          </a:r>
          <a:r>
            <a:rPr lang="zh-CN" altLang="en-US" sz="1100" baseline="0"/>
            <a:t>：</a:t>
          </a:r>
          <a:r>
            <a:rPr lang="en-US" altLang="zh-CN" sz="1100" baseline="0"/>
            <a:t>Cycle N.O.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  <xdr:twoCellAnchor>
    <xdr:from>
      <xdr:col>3</xdr:col>
      <xdr:colOff>0</xdr:colOff>
      <xdr:row>197</xdr:row>
      <xdr:rowOff>0</xdr:rowOff>
    </xdr:from>
    <xdr:to>
      <xdr:col>11</xdr:col>
      <xdr:colOff>44824</xdr:colOff>
      <xdr:row>209</xdr:row>
      <xdr:rowOff>175560</xdr:rowOff>
    </xdr:to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42A5A75D-7EE4-4464-8462-CC4DCF935B38}"/>
            </a:ext>
          </a:extLst>
        </xdr:cNvPr>
        <xdr:cNvSpPr txBox="1"/>
      </xdr:nvSpPr>
      <xdr:spPr>
        <a:xfrm>
          <a:off x="600075" y="40919400"/>
          <a:ext cx="6445624" cy="2690160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直流内阻增长率；</a:t>
          </a:r>
          <a:r>
            <a:rPr lang="en-US" altLang="zh-CN" sz="1100" baseline="0"/>
            <a:t>X</a:t>
          </a:r>
          <a:r>
            <a:rPr lang="zh-CN" altLang="en-US" sz="1100" baseline="0"/>
            <a:t>：天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  <xdr:twoCellAnchor>
    <xdr:from>
      <xdr:col>12</xdr:col>
      <xdr:colOff>0</xdr:colOff>
      <xdr:row>197</xdr:row>
      <xdr:rowOff>0</xdr:rowOff>
    </xdr:from>
    <xdr:to>
      <xdr:col>17</xdr:col>
      <xdr:colOff>145677</xdr:colOff>
      <xdr:row>209</xdr:row>
      <xdr:rowOff>184898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5DBD5896-AE7F-4019-A627-243BD9AA2DD6}"/>
            </a:ext>
          </a:extLst>
        </xdr:cNvPr>
        <xdr:cNvSpPr txBox="1"/>
      </xdr:nvSpPr>
      <xdr:spPr>
        <a:xfrm>
          <a:off x="7791450" y="40919400"/>
          <a:ext cx="4165227" cy="2699498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/>
            <a:t>&lt;Y:</a:t>
          </a:r>
          <a:r>
            <a:rPr lang="en-US" altLang="zh-CN" sz="1100" baseline="0"/>
            <a:t> </a:t>
          </a:r>
          <a:r>
            <a:rPr lang="zh-CN" altLang="en-US" sz="1100" baseline="0"/>
            <a:t>容量保持率；</a:t>
          </a:r>
          <a:r>
            <a:rPr lang="en-US" altLang="zh-CN" sz="1100" baseline="0"/>
            <a:t>X</a:t>
          </a:r>
          <a:r>
            <a:rPr lang="zh-CN" altLang="en-US" sz="1100" baseline="0"/>
            <a:t>：天</a:t>
          </a:r>
          <a:r>
            <a:rPr lang="en-US" altLang="zh-CN" sz="1100"/>
            <a:t>&gt;</a:t>
          </a:r>
        </a:p>
        <a:p>
          <a:pPr algn="ctr"/>
          <a:r>
            <a:rPr lang="en-US" altLang="zh-CN" sz="1100"/>
            <a:t>&lt;</a:t>
          </a:r>
          <a:r>
            <a:rPr lang="zh-CN" altLang="en-US" sz="1100"/>
            <a:t>图例：不同电芯</a:t>
          </a:r>
          <a:r>
            <a:rPr lang="en-US" altLang="zh-CN" sz="1100" baseline="0"/>
            <a:t> (Cell-1/2/3)</a:t>
          </a:r>
          <a:r>
            <a:rPr lang="en-US" altLang="zh-CN" sz="1100"/>
            <a:t>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topLeftCell="B1" zoomScale="115" zoomScaleNormal="115" zoomScaleSheetLayoutView="115" workbookViewId="0">
      <selection activeCell="C12" sqref="C12:I12"/>
    </sheetView>
  </sheetViews>
  <sheetFormatPr defaultColWidth="9" defaultRowHeight="24.9" customHeight="1"/>
  <cols>
    <col min="1" max="1" width="2" style="5" hidden="1" customWidth="1"/>
    <col min="2" max="2" width="7.21875" style="14" bestFit="1" customWidth="1"/>
    <col min="3" max="3" width="5.33203125" style="5" customWidth="1"/>
    <col min="4" max="4" width="5" style="15" customWidth="1"/>
    <col min="5" max="5" width="49.109375" style="5" customWidth="1"/>
    <col min="6" max="6" width="9.77734375" style="16" bestFit="1" customWidth="1"/>
    <col min="7" max="7" width="12.88671875" style="5" bestFit="1" customWidth="1"/>
    <col min="8" max="8" width="8.21875" style="5" customWidth="1"/>
    <col min="9" max="9" width="7.77734375" style="5" customWidth="1"/>
    <col min="10" max="10" width="12.109375" style="5" customWidth="1"/>
    <col min="11" max="16384" width="9" style="5"/>
  </cols>
  <sheetData>
    <row r="1" spans="2:10" ht="24.9" customHeight="1">
      <c r="B1" s="209" t="s">
        <v>59</v>
      </c>
      <c r="C1" s="210"/>
      <c r="D1" s="210"/>
      <c r="E1" s="210"/>
      <c r="F1" s="210"/>
      <c r="G1" s="210"/>
      <c r="H1" s="210"/>
      <c r="I1" s="210"/>
      <c r="J1" s="211"/>
    </row>
    <row r="2" spans="2:10" ht="24.9" customHeight="1">
      <c r="B2" s="212"/>
      <c r="C2" s="213"/>
      <c r="D2" s="213"/>
      <c r="E2" s="213"/>
      <c r="F2" s="213"/>
      <c r="G2" s="213"/>
      <c r="H2" s="213"/>
      <c r="I2" s="213"/>
      <c r="J2" s="214"/>
    </row>
    <row r="3" spans="2:10" ht="24.9" customHeight="1">
      <c r="B3" s="215" t="s">
        <v>60</v>
      </c>
      <c r="C3" s="215" t="s">
        <v>61</v>
      </c>
      <c r="D3" s="217" t="s">
        <v>62</v>
      </c>
      <c r="E3" s="215" t="s">
        <v>63</v>
      </c>
      <c r="F3" s="219" t="s">
        <v>64</v>
      </c>
      <c r="G3" s="215" t="s">
        <v>65</v>
      </c>
      <c r="H3" s="215" t="s">
        <v>66</v>
      </c>
      <c r="I3" s="215" t="s">
        <v>67</v>
      </c>
      <c r="J3" s="215" t="s">
        <v>68</v>
      </c>
    </row>
    <row r="4" spans="2:10" s="6" customFormat="1" ht="15.75" customHeight="1">
      <c r="B4" s="216"/>
      <c r="C4" s="216"/>
      <c r="D4" s="218"/>
      <c r="E4" s="216"/>
      <c r="F4" s="220"/>
      <c r="G4" s="216"/>
      <c r="H4" s="216"/>
      <c r="I4" s="216"/>
      <c r="J4" s="216"/>
    </row>
    <row r="5" spans="2:10" s="6" customFormat="1" ht="24.9" customHeight="1">
      <c r="B5" s="47">
        <v>1</v>
      </c>
      <c r="C5" s="7" t="s">
        <v>156</v>
      </c>
      <c r="D5" s="8" t="s">
        <v>157</v>
      </c>
      <c r="E5" s="42" t="s">
        <v>175</v>
      </c>
      <c r="F5" s="10">
        <v>43585</v>
      </c>
      <c r="G5" s="11" t="s">
        <v>176</v>
      </c>
      <c r="H5" s="11" t="s">
        <v>158</v>
      </c>
      <c r="I5" s="11" t="s">
        <v>158</v>
      </c>
      <c r="J5" s="12"/>
    </row>
    <row r="6" spans="2:10" s="6" customFormat="1" ht="24.9" customHeight="1">
      <c r="B6" s="47">
        <v>2</v>
      </c>
      <c r="C6" s="7" t="s">
        <v>178</v>
      </c>
      <c r="D6" s="8" t="s">
        <v>179</v>
      </c>
      <c r="E6" s="42" t="s">
        <v>180</v>
      </c>
      <c r="F6" s="10">
        <v>43632</v>
      </c>
      <c r="G6" s="11" t="s">
        <v>176</v>
      </c>
      <c r="H6" s="11" t="s">
        <v>158</v>
      </c>
      <c r="I6" s="11" t="s">
        <v>158</v>
      </c>
      <c r="J6" s="12"/>
    </row>
    <row r="7" spans="2:10" ht="24.9" customHeight="1">
      <c r="B7" s="47">
        <v>3</v>
      </c>
      <c r="C7" s="7" t="s">
        <v>178</v>
      </c>
      <c r="D7" s="8" t="s">
        <v>181</v>
      </c>
      <c r="E7" s="42" t="s">
        <v>182</v>
      </c>
      <c r="F7" s="10">
        <v>43642</v>
      </c>
      <c r="G7" s="11" t="s">
        <v>183</v>
      </c>
      <c r="H7" s="11"/>
      <c r="I7" s="12"/>
      <c r="J7" s="12"/>
    </row>
    <row r="8" spans="2:10" s="6" customFormat="1" ht="24.9" customHeight="1">
      <c r="B8" s="47">
        <v>4</v>
      </c>
      <c r="C8" s="7" t="s">
        <v>270</v>
      </c>
      <c r="D8" s="8" t="s">
        <v>271</v>
      </c>
      <c r="E8" s="42" t="s">
        <v>272</v>
      </c>
      <c r="F8" s="10">
        <v>43676</v>
      </c>
      <c r="G8" s="11" t="s">
        <v>273</v>
      </c>
      <c r="H8" s="11" t="s">
        <v>158</v>
      </c>
      <c r="I8" s="11" t="s">
        <v>158</v>
      </c>
      <c r="J8" s="12"/>
    </row>
    <row r="9" spans="2:10" s="6" customFormat="1" ht="24.9" customHeight="1">
      <c r="B9" s="47">
        <v>5</v>
      </c>
      <c r="C9" s="7" t="s">
        <v>275</v>
      </c>
      <c r="D9" s="8" t="s">
        <v>274</v>
      </c>
      <c r="E9" s="9" t="s">
        <v>277</v>
      </c>
      <c r="F9" s="10">
        <v>43683</v>
      </c>
      <c r="G9" s="10" t="s">
        <v>276</v>
      </c>
      <c r="H9" s="11" t="s">
        <v>158</v>
      </c>
      <c r="I9" s="11" t="s">
        <v>158</v>
      </c>
      <c r="J9" s="11"/>
    </row>
    <row r="10" spans="2:10" s="6" customFormat="1" ht="24.9" customHeight="1">
      <c r="B10" s="47">
        <v>6</v>
      </c>
      <c r="C10" s="7" t="s">
        <v>278</v>
      </c>
      <c r="D10" s="8" t="s">
        <v>279</v>
      </c>
      <c r="E10" s="9" t="s">
        <v>283</v>
      </c>
      <c r="F10" s="18">
        <v>43750</v>
      </c>
      <c r="G10" s="10" t="s">
        <v>280</v>
      </c>
      <c r="H10" s="11" t="s">
        <v>281</v>
      </c>
      <c r="I10" s="11" t="s">
        <v>281</v>
      </c>
      <c r="J10" s="12"/>
    </row>
    <row r="11" spans="2:10" s="6" customFormat="1" ht="24.9" customHeight="1">
      <c r="B11" s="47">
        <v>7</v>
      </c>
      <c r="C11" s="7" t="s">
        <v>284</v>
      </c>
      <c r="D11" s="8" t="s">
        <v>285</v>
      </c>
      <c r="E11" s="9" t="s">
        <v>286</v>
      </c>
      <c r="F11" s="18">
        <v>43845</v>
      </c>
      <c r="G11" s="10" t="s">
        <v>287</v>
      </c>
      <c r="H11" s="11" t="s">
        <v>288</v>
      </c>
      <c r="I11" s="11" t="s">
        <v>288</v>
      </c>
      <c r="J11" s="12"/>
    </row>
    <row r="12" spans="2:10" s="6" customFormat="1" ht="24.9" customHeight="1">
      <c r="B12" s="47">
        <v>8</v>
      </c>
      <c r="C12" s="17" t="s">
        <v>292</v>
      </c>
      <c r="D12" s="8" t="s">
        <v>293</v>
      </c>
      <c r="E12" s="9" t="s">
        <v>294</v>
      </c>
      <c r="F12" s="10">
        <v>44005</v>
      </c>
      <c r="G12" s="11" t="s">
        <v>295</v>
      </c>
      <c r="H12" s="11" t="s">
        <v>296</v>
      </c>
      <c r="I12" s="11" t="s">
        <v>296</v>
      </c>
      <c r="J12" s="12"/>
    </row>
    <row r="13" spans="2:10" ht="24.9" customHeight="1">
      <c r="B13" s="47">
        <v>9</v>
      </c>
      <c r="C13" s="17"/>
      <c r="D13" s="8"/>
      <c r="E13" s="9"/>
      <c r="F13" s="10"/>
      <c r="G13" s="11"/>
      <c r="H13" s="11"/>
      <c r="I13" s="11"/>
      <c r="J13" s="12"/>
    </row>
    <row r="14" spans="2:10" ht="24.9" customHeight="1">
      <c r="B14" s="47">
        <v>10</v>
      </c>
      <c r="C14" s="17"/>
      <c r="D14" s="8"/>
      <c r="E14" s="9"/>
      <c r="F14" s="10"/>
      <c r="G14" s="11"/>
      <c r="H14" s="11"/>
      <c r="I14" s="11"/>
      <c r="J14" s="12"/>
    </row>
    <row r="15" spans="2:10" ht="24.9" customHeight="1">
      <c r="B15" s="47">
        <v>11</v>
      </c>
      <c r="C15" s="7"/>
      <c r="D15" s="8"/>
      <c r="E15" s="12"/>
      <c r="F15" s="10"/>
      <c r="G15" s="11"/>
      <c r="H15" s="11"/>
      <c r="I15" s="11"/>
      <c r="J15" s="12"/>
    </row>
    <row r="16" spans="2:10" ht="24.9" customHeight="1">
      <c r="B16" s="48">
        <v>12</v>
      </c>
      <c r="C16" s="7"/>
      <c r="D16" s="8"/>
      <c r="E16" s="12"/>
      <c r="F16" s="10"/>
      <c r="G16" s="11"/>
      <c r="H16" s="11"/>
      <c r="I16" s="11"/>
      <c r="J16" s="13"/>
    </row>
    <row r="17" spans="2:10" ht="24.9" customHeight="1">
      <c r="B17" s="48">
        <v>13</v>
      </c>
      <c r="C17" s="7"/>
      <c r="D17" s="8"/>
      <c r="E17" s="12"/>
      <c r="F17" s="10"/>
      <c r="G17" s="11"/>
      <c r="H17" s="11"/>
      <c r="I17" s="11"/>
      <c r="J17" s="13"/>
    </row>
    <row r="18" spans="2:10" ht="24.9" customHeight="1">
      <c r="B18" s="48">
        <v>14</v>
      </c>
      <c r="C18" s="7"/>
      <c r="D18" s="8"/>
      <c r="E18" s="13"/>
      <c r="F18" s="10"/>
      <c r="G18" s="11"/>
      <c r="H18" s="11"/>
      <c r="I18" s="11"/>
      <c r="J18" s="13"/>
    </row>
    <row r="19" spans="2:10" ht="24.9" customHeight="1">
      <c r="B19" s="48">
        <v>15</v>
      </c>
      <c r="C19" s="7"/>
      <c r="D19" s="8"/>
      <c r="E19" s="12"/>
      <c r="F19" s="10"/>
      <c r="G19" s="11"/>
      <c r="H19" s="11"/>
      <c r="I19" s="11"/>
      <c r="J19" s="13"/>
    </row>
    <row r="20" spans="2:10" ht="24.9" customHeight="1">
      <c r="B20" s="48">
        <v>16</v>
      </c>
      <c r="C20" s="7"/>
      <c r="D20" s="8"/>
      <c r="E20" s="13"/>
      <c r="F20" s="10"/>
      <c r="G20" s="11"/>
      <c r="H20" s="11"/>
      <c r="I20" s="11"/>
      <c r="J20" s="13"/>
    </row>
    <row r="21" spans="2:10" ht="24.9" customHeight="1">
      <c r="B21" s="48">
        <v>17</v>
      </c>
      <c r="C21" s="7"/>
      <c r="D21" s="8"/>
      <c r="E21" s="12"/>
      <c r="F21" s="10"/>
      <c r="G21" s="11"/>
      <c r="H21" s="11"/>
      <c r="I21" s="11"/>
      <c r="J21" s="13"/>
    </row>
    <row r="22" spans="2:10" ht="24.9" customHeight="1">
      <c r="B22" s="48">
        <v>18</v>
      </c>
      <c r="C22" s="7"/>
      <c r="D22" s="8"/>
      <c r="E22" s="13"/>
      <c r="F22" s="10"/>
      <c r="G22" s="11"/>
      <c r="H22" s="11"/>
      <c r="I22" s="11"/>
      <c r="J22" s="13"/>
    </row>
  </sheetData>
  <sheetProtection selectLockedCells="1"/>
  <protectedRanges>
    <protectedRange sqref="B5:J5 B13:J22 B6:B8 B9:D9 J6:J9 F9:G9 B10 J10 B11 J11 B12 J12" name="区域1"/>
    <protectedRange sqref="C6:I6 C7:D7 H7:I9" name="区域1_1"/>
    <protectedRange sqref="E7:G7" name="区域1_1_1"/>
    <protectedRange sqref="C8:D8" name="区域1_2"/>
    <protectedRange sqref="E8:G8" name="区域1_1_2"/>
    <protectedRange sqref="E9" name="区域1_2_1"/>
    <protectedRange sqref="D10:F10" name="区域1_3"/>
    <protectedRange sqref="G10 C10" name="区域1_2_2"/>
    <protectedRange sqref="H10:I10" name="区域1_1_1_1"/>
    <protectedRange sqref="C11:F11 H11:I11" name="区域1_4"/>
    <protectedRange sqref="G11" name="区域1_2_3"/>
    <protectedRange sqref="C12:I12" name="区域1_5"/>
  </protectedRanges>
  <mergeCells count="10">
    <mergeCell ref="B1:J2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5" type="noConversion"/>
  <pageMargins left="0.7" right="0.7" top="0.75" bottom="0.75" header="0.3" footer="0.3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54"/>
  <sheetViews>
    <sheetView showGridLines="0" zoomScale="85" zoomScaleNormal="85" workbookViewId="0">
      <selection activeCell="H18" sqref="H18"/>
    </sheetView>
  </sheetViews>
  <sheetFormatPr defaultColWidth="8.6640625" defaultRowHeight="15.6"/>
  <cols>
    <col min="1" max="1" width="2.6640625" style="50" customWidth="1"/>
    <col min="2" max="2" width="2.6640625" style="49" customWidth="1"/>
    <col min="3" max="3" width="8.6640625" style="50"/>
    <col min="4" max="4" width="12.6640625" style="50" customWidth="1"/>
    <col min="5" max="44" width="5.6640625" style="50" customWidth="1"/>
    <col min="45" max="16384" width="8.6640625" style="50"/>
  </cols>
  <sheetData>
    <row r="1" spans="2:44" ht="10.5" customHeight="1"/>
    <row r="2" spans="2:44">
      <c r="B2" s="49" t="s">
        <v>54</v>
      </c>
    </row>
    <row r="3" spans="2:44" ht="17.100000000000001" customHeight="1">
      <c r="C3" s="50" t="s">
        <v>53</v>
      </c>
      <c r="P3" s="76" t="s">
        <v>153</v>
      </c>
      <c r="Q3" s="66"/>
      <c r="R3" s="77" t="s">
        <v>154</v>
      </c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</row>
    <row r="4" spans="2:44" ht="17.100000000000001" customHeight="1">
      <c r="C4" s="50" t="s">
        <v>55</v>
      </c>
      <c r="P4" s="66"/>
      <c r="Q4" s="66"/>
      <c r="R4" s="75" t="s">
        <v>155</v>
      </c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2:44" ht="9.6" customHeight="1"/>
    <row r="6" spans="2:44" ht="29.4" customHeight="1">
      <c r="C6" s="227" t="s">
        <v>4</v>
      </c>
      <c r="D6" s="245" t="s">
        <v>57</v>
      </c>
      <c r="E6" s="229">
        <v>10</v>
      </c>
      <c r="F6" s="243"/>
      <c r="G6" s="243"/>
      <c r="H6" s="230"/>
      <c r="I6" s="229">
        <v>20</v>
      </c>
      <c r="J6" s="243"/>
      <c r="K6" s="243"/>
      <c r="L6" s="230"/>
      <c r="M6" s="229">
        <v>30</v>
      </c>
      <c r="N6" s="243"/>
      <c r="O6" s="243"/>
      <c r="P6" s="230"/>
      <c r="Q6" s="229">
        <v>40</v>
      </c>
      <c r="R6" s="243"/>
      <c r="S6" s="243"/>
      <c r="T6" s="230"/>
      <c r="U6" s="229">
        <v>50</v>
      </c>
      <c r="V6" s="243"/>
      <c r="W6" s="243"/>
      <c r="X6" s="230"/>
      <c r="Y6" s="229">
        <v>60</v>
      </c>
      <c r="Z6" s="243"/>
      <c r="AA6" s="243"/>
      <c r="AB6" s="230"/>
      <c r="AC6" s="229">
        <v>70</v>
      </c>
      <c r="AD6" s="243"/>
      <c r="AE6" s="243"/>
      <c r="AF6" s="230"/>
      <c r="AG6" s="229">
        <v>80</v>
      </c>
      <c r="AH6" s="243"/>
      <c r="AI6" s="243"/>
      <c r="AJ6" s="230"/>
      <c r="AK6" s="229">
        <v>90</v>
      </c>
      <c r="AL6" s="243"/>
      <c r="AM6" s="243"/>
      <c r="AN6" s="230"/>
      <c r="AO6" s="229">
        <v>100</v>
      </c>
      <c r="AP6" s="243"/>
      <c r="AQ6" s="243"/>
      <c r="AR6" s="230"/>
    </row>
    <row r="7" spans="2:44" ht="29.4" customHeight="1">
      <c r="C7" s="228"/>
      <c r="D7" s="246"/>
      <c r="E7" s="51" t="s">
        <v>46</v>
      </c>
      <c r="F7" s="51" t="s">
        <v>43</v>
      </c>
      <c r="G7" s="51" t="s">
        <v>44</v>
      </c>
      <c r="H7" s="51" t="s">
        <v>45</v>
      </c>
      <c r="I7" s="51" t="s">
        <v>46</v>
      </c>
      <c r="J7" s="51" t="s">
        <v>43</v>
      </c>
      <c r="K7" s="51" t="s">
        <v>44</v>
      </c>
      <c r="L7" s="51" t="s">
        <v>45</v>
      </c>
      <c r="M7" s="51" t="s">
        <v>46</v>
      </c>
      <c r="N7" s="51" t="s">
        <v>43</v>
      </c>
      <c r="O7" s="51" t="s">
        <v>44</v>
      </c>
      <c r="P7" s="51" t="s">
        <v>45</v>
      </c>
      <c r="Q7" s="51" t="s">
        <v>46</v>
      </c>
      <c r="R7" s="51" t="s">
        <v>43</v>
      </c>
      <c r="S7" s="51" t="s">
        <v>44</v>
      </c>
      <c r="T7" s="51" t="s">
        <v>45</v>
      </c>
      <c r="U7" s="51" t="s">
        <v>46</v>
      </c>
      <c r="V7" s="51" t="s">
        <v>43</v>
      </c>
      <c r="W7" s="51" t="s">
        <v>44</v>
      </c>
      <c r="X7" s="51" t="s">
        <v>45</v>
      </c>
      <c r="Y7" s="51" t="s">
        <v>46</v>
      </c>
      <c r="Z7" s="51" t="s">
        <v>43</v>
      </c>
      <c r="AA7" s="51" t="s">
        <v>44</v>
      </c>
      <c r="AB7" s="51" t="s">
        <v>45</v>
      </c>
      <c r="AC7" s="51" t="s">
        <v>46</v>
      </c>
      <c r="AD7" s="51" t="s">
        <v>43</v>
      </c>
      <c r="AE7" s="51" t="s">
        <v>44</v>
      </c>
      <c r="AF7" s="51" t="s">
        <v>45</v>
      </c>
      <c r="AG7" s="51" t="s">
        <v>46</v>
      </c>
      <c r="AH7" s="51" t="s">
        <v>43</v>
      </c>
      <c r="AI7" s="51" t="s">
        <v>44</v>
      </c>
      <c r="AJ7" s="51" t="s">
        <v>45</v>
      </c>
      <c r="AK7" s="51" t="s">
        <v>46</v>
      </c>
      <c r="AL7" s="51" t="s">
        <v>43</v>
      </c>
      <c r="AM7" s="51" t="s">
        <v>44</v>
      </c>
      <c r="AN7" s="51" t="s">
        <v>45</v>
      </c>
      <c r="AO7" s="51" t="s">
        <v>46</v>
      </c>
      <c r="AP7" s="51" t="s">
        <v>43</v>
      </c>
      <c r="AQ7" s="51" t="s">
        <v>44</v>
      </c>
      <c r="AR7" s="51" t="s">
        <v>45</v>
      </c>
    </row>
    <row r="8" spans="2:44">
      <c r="C8" s="244">
        <v>-30</v>
      </c>
      <c r="D8" s="51" t="s">
        <v>40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2:44">
      <c r="C9" s="244"/>
      <c r="D9" s="51" t="s">
        <v>41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2:44">
      <c r="C10" s="244"/>
      <c r="D10" s="51" t="s">
        <v>37</v>
      </c>
      <c r="E10" s="52"/>
      <c r="F10" s="52"/>
      <c r="G10" s="52">
        <v>18.569619287399998</v>
      </c>
      <c r="H10" s="52"/>
      <c r="I10" s="52"/>
      <c r="J10" s="52"/>
      <c r="K10" s="52">
        <v>16.681162737466671</v>
      </c>
      <c r="L10" s="52"/>
      <c r="M10" s="52"/>
      <c r="N10" s="52"/>
      <c r="O10" s="52">
        <v>15.204048218506667</v>
      </c>
      <c r="P10" s="52"/>
      <c r="Q10" s="52"/>
      <c r="R10" s="52"/>
      <c r="S10" s="52">
        <v>14.137740627146517</v>
      </c>
      <c r="T10" s="52"/>
      <c r="U10" s="52"/>
      <c r="V10" s="52"/>
      <c r="W10" s="52">
        <v>13.313667048146014</v>
      </c>
      <c r="X10" s="52"/>
      <c r="Y10" s="52"/>
      <c r="Z10" s="52"/>
      <c r="AA10" s="52">
        <v>13.037308308533332</v>
      </c>
      <c r="AB10" s="52"/>
      <c r="AC10" s="52"/>
      <c r="AD10" s="52"/>
      <c r="AE10" s="52">
        <v>12.711375600813332</v>
      </c>
      <c r="AF10" s="52"/>
      <c r="AG10" s="52"/>
      <c r="AH10" s="52"/>
      <c r="AI10" s="52">
        <v>12.437933928439998</v>
      </c>
      <c r="AJ10" s="52"/>
      <c r="AK10" s="52"/>
      <c r="AL10" s="52"/>
      <c r="AM10" s="52">
        <v>12.391546501866664</v>
      </c>
      <c r="AN10" s="52"/>
      <c r="AO10" s="52"/>
      <c r="AP10" s="52"/>
      <c r="AQ10" s="52"/>
      <c r="AR10" s="52"/>
    </row>
    <row r="11" spans="2:44">
      <c r="C11" s="244"/>
      <c r="D11" s="51" t="s">
        <v>38</v>
      </c>
      <c r="E11" s="52"/>
      <c r="F11" s="52"/>
      <c r="G11" s="52"/>
      <c r="H11" s="52"/>
      <c r="I11" s="52"/>
      <c r="J11" s="78"/>
      <c r="K11" s="78"/>
      <c r="L11" s="78"/>
      <c r="M11" s="78"/>
      <c r="N11" s="79"/>
      <c r="O11" s="79">
        <v>18.454000000000001</v>
      </c>
      <c r="P11" s="52"/>
      <c r="Q11" s="52"/>
      <c r="R11" s="79"/>
      <c r="S11" s="79">
        <v>15.696</v>
      </c>
      <c r="T11" s="79"/>
      <c r="U11" s="79"/>
      <c r="V11" s="79"/>
      <c r="W11" s="79">
        <v>14.347</v>
      </c>
      <c r="X11" s="79"/>
      <c r="Y11" s="79"/>
      <c r="Z11" s="79"/>
      <c r="AA11" s="79">
        <v>13.794</v>
      </c>
      <c r="AB11" s="79"/>
      <c r="AC11" s="79"/>
      <c r="AD11" s="79"/>
      <c r="AE11" s="79">
        <v>13.28</v>
      </c>
      <c r="AF11" s="79"/>
      <c r="AG11" s="79"/>
      <c r="AH11" s="79"/>
      <c r="AI11" s="79">
        <v>12.962999999999999</v>
      </c>
      <c r="AJ11" s="79"/>
      <c r="AK11" s="79"/>
      <c r="AL11" s="79"/>
      <c r="AM11" s="79">
        <v>12.914999999999999</v>
      </c>
      <c r="AN11" s="79"/>
      <c r="AO11" s="79"/>
      <c r="AP11" s="52"/>
      <c r="AQ11" s="52"/>
      <c r="AR11" s="52"/>
    </row>
    <row r="12" spans="2:44">
      <c r="C12" s="244"/>
      <c r="D12" s="51" t="s">
        <v>39</v>
      </c>
      <c r="E12" s="52"/>
      <c r="F12" s="52"/>
      <c r="G12" s="52"/>
      <c r="H12" s="52"/>
      <c r="I12" s="52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>
        <v>13.664759288919997</v>
      </c>
      <c r="AF12" s="52"/>
      <c r="AG12" s="52"/>
      <c r="AH12" s="52"/>
      <c r="AI12" s="52">
        <v>13.337605859466665</v>
      </c>
      <c r="AJ12" s="52"/>
      <c r="AK12" s="52"/>
      <c r="AL12" s="52"/>
      <c r="AM12" s="52">
        <v>13.2936598764</v>
      </c>
      <c r="AN12" s="52"/>
      <c r="AO12" s="52"/>
      <c r="AP12" s="52"/>
      <c r="AQ12" s="52"/>
      <c r="AR12" s="52"/>
    </row>
    <row r="13" spans="2:44">
      <c r="C13" s="244">
        <v>-25</v>
      </c>
      <c r="D13" s="51" t="s">
        <v>40</v>
      </c>
      <c r="E13" s="52"/>
      <c r="F13" s="52"/>
      <c r="G13" s="52"/>
      <c r="H13" s="52"/>
      <c r="I13" s="52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2:44">
      <c r="C14" s="244"/>
      <c r="D14" s="51" t="s">
        <v>41</v>
      </c>
      <c r="E14" s="52"/>
      <c r="F14" s="52"/>
      <c r="G14" s="52"/>
      <c r="H14" s="52"/>
      <c r="I14" s="52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2:44">
      <c r="C15" s="244"/>
      <c r="D15" s="51" t="s">
        <v>37</v>
      </c>
      <c r="E15" s="52"/>
      <c r="F15" s="52"/>
      <c r="G15" s="52"/>
      <c r="H15" s="52"/>
      <c r="I15" s="52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2:44">
      <c r="C16" s="244"/>
      <c r="D16" s="51" t="s">
        <v>38</v>
      </c>
      <c r="E16" s="52"/>
      <c r="F16" s="52"/>
      <c r="G16" s="52"/>
      <c r="H16" s="52"/>
      <c r="I16" s="52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3:44">
      <c r="C17" s="244"/>
      <c r="D17" s="51" t="s">
        <v>39</v>
      </c>
      <c r="E17" s="52"/>
      <c r="F17" s="52"/>
      <c r="G17" s="52"/>
      <c r="H17" s="52"/>
      <c r="I17" s="52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3:44">
      <c r="C18" s="244">
        <v>-20</v>
      </c>
      <c r="D18" s="51" t="s">
        <v>40</v>
      </c>
      <c r="E18" s="52"/>
      <c r="F18" s="52"/>
      <c r="G18" s="52"/>
      <c r="H18" s="52"/>
      <c r="I18" s="52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3:44">
      <c r="C19" s="244"/>
      <c r="D19" s="51" t="s">
        <v>41</v>
      </c>
      <c r="E19" s="52"/>
      <c r="F19" s="52"/>
      <c r="G19" s="52"/>
      <c r="H19" s="52"/>
      <c r="I19" s="52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3:44">
      <c r="C20" s="244"/>
      <c r="D20" s="51" t="s">
        <v>37</v>
      </c>
      <c r="E20" s="52"/>
      <c r="F20" s="52"/>
      <c r="G20" s="52">
        <v>13.691615167466669</v>
      </c>
      <c r="H20" s="52"/>
      <c r="I20" s="52"/>
      <c r="J20" s="78"/>
      <c r="K20" s="78">
        <v>11.56267643244</v>
      </c>
      <c r="L20" s="78"/>
      <c r="M20" s="78"/>
      <c r="N20" s="78"/>
      <c r="O20" s="78">
        <v>9.8634317540133303</v>
      </c>
      <c r="P20" s="78"/>
      <c r="Q20" s="78"/>
      <c r="R20" s="78"/>
      <c r="S20" s="78">
        <v>9.115129320213331</v>
      </c>
      <c r="T20" s="52"/>
      <c r="U20" s="52"/>
      <c r="V20" s="52"/>
      <c r="W20" s="52">
        <v>8.7147325856399984</v>
      </c>
      <c r="X20" s="52"/>
      <c r="Y20" s="52"/>
      <c r="Z20" s="52"/>
      <c r="AA20" s="52">
        <v>8.4950026703333315</v>
      </c>
      <c r="AB20" s="52"/>
      <c r="AC20" s="52"/>
      <c r="AD20" s="52"/>
      <c r="AE20" s="52">
        <v>8.2911421377866699</v>
      </c>
      <c r="AF20" s="52"/>
      <c r="AG20" s="52"/>
      <c r="AH20" s="52"/>
      <c r="AI20" s="52">
        <v>8.17517357137333</v>
      </c>
      <c r="AJ20" s="52"/>
      <c r="AK20" s="52"/>
      <c r="AL20" s="52"/>
      <c r="AM20" s="52">
        <v>8.1922636759066592</v>
      </c>
      <c r="AN20" s="52"/>
      <c r="AO20" s="52"/>
      <c r="AP20" s="52"/>
      <c r="AQ20" s="52"/>
      <c r="AR20" s="52"/>
    </row>
    <row r="21" spans="3:44">
      <c r="C21" s="244"/>
      <c r="D21" s="51" t="s">
        <v>38</v>
      </c>
      <c r="E21" s="52"/>
      <c r="F21" s="52"/>
      <c r="G21" s="52"/>
      <c r="H21" s="52"/>
      <c r="I21" s="52"/>
      <c r="J21" s="52"/>
      <c r="K21" s="79">
        <v>15.430999999999999</v>
      </c>
      <c r="L21" s="52"/>
      <c r="M21" s="52"/>
      <c r="N21" s="52"/>
      <c r="O21" s="79">
        <v>11.007</v>
      </c>
      <c r="P21" s="52"/>
      <c r="Q21" s="52"/>
      <c r="R21" s="52"/>
      <c r="S21" s="79">
        <v>9.6890000000000001</v>
      </c>
      <c r="T21" s="52"/>
      <c r="U21" s="52"/>
      <c r="V21" s="52"/>
      <c r="W21" s="79">
        <v>9.1489999999999991</v>
      </c>
      <c r="X21" s="52"/>
      <c r="Y21" s="52"/>
      <c r="Z21" s="52"/>
      <c r="AA21" s="79">
        <v>8.9329999999999998</v>
      </c>
      <c r="AB21" s="52"/>
      <c r="AC21" s="52"/>
      <c r="AD21" s="52"/>
      <c r="AE21" s="79">
        <v>8.6959999999999997</v>
      </c>
      <c r="AF21" s="52"/>
      <c r="AG21" s="52"/>
      <c r="AH21" s="52"/>
      <c r="AI21" s="79">
        <v>8.5519999999999996</v>
      </c>
      <c r="AJ21" s="52"/>
      <c r="AK21" s="52"/>
      <c r="AL21" s="52"/>
      <c r="AM21" s="79">
        <v>8.5570000000000004</v>
      </c>
      <c r="AN21" s="52"/>
      <c r="AO21" s="52"/>
      <c r="AP21" s="52"/>
      <c r="AQ21" s="52"/>
      <c r="AR21" s="52"/>
    </row>
    <row r="22" spans="3:44">
      <c r="C22" s="244"/>
      <c r="D22" s="51" t="s">
        <v>39</v>
      </c>
      <c r="E22" s="52"/>
      <c r="F22" s="52"/>
      <c r="G22" s="52"/>
      <c r="H22" s="52"/>
      <c r="I22" s="52"/>
      <c r="J22" s="52"/>
      <c r="K22" s="52">
        <v>47.901121538106665</v>
      </c>
      <c r="L22" s="52"/>
      <c r="M22" s="52"/>
      <c r="N22" s="52"/>
      <c r="O22" s="52">
        <v>12.878614480813333</v>
      </c>
      <c r="P22" s="52"/>
      <c r="Q22" s="52"/>
      <c r="R22" s="52"/>
      <c r="S22" s="52">
        <v>10.337071793693333</v>
      </c>
      <c r="T22" s="52"/>
      <c r="U22" s="52"/>
      <c r="V22" s="52"/>
      <c r="W22" s="52">
        <v>9.6046387426666637</v>
      </c>
      <c r="X22" s="52"/>
      <c r="Y22" s="52"/>
      <c r="Z22" s="52"/>
      <c r="AA22" s="52">
        <v>9.41054398413333</v>
      </c>
      <c r="AB22" s="52"/>
      <c r="AC22" s="52"/>
      <c r="AD22" s="52"/>
      <c r="AE22" s="52">
        <v>9.1493095292533333</v>
      </c>
      <c r="AF22" s="52"/>
      <c r="AG22" s="52"/>
      <c r="AH22" s="52"/>
      <c r="AI22" s="52">
        <v>8.9771877622533349</v>
      </c>
      <c r="AJ22" s="52"/>
      <c r="AK22" s="52"/>
      <c r="AL22" s="52"/>
      <c r="AM22" s="52">
        <v>8.958876935999994</v>
      </c>
      <c r="AN22" s="52"/>
      <c r="AO22" s="52"/>
      <c r="AP22" s="52"/>
      <c r="AQ22" s="52"/>
      <c r="AR22" s="52"/>
    </row>
    <row r="23" spans="3:44">
      <c r="C23" s="244">
        <v>-10</v>
      </c>
      <c r="D23" s="51" t="s">
        <v>40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3:44">
      <c r="C24" s="244"/>
      <c r="D24" s="51" t="s">
        <v>41</v>
      </c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3:44">
      <c r="C25" s="244"/>
      <c r="D25" s="51" t="s">
        <v>37</v>
      </c>
      <c r="E25" s="52"/>
      <c r="F25" s="52"/>
      <c r="G25" s="52">
        <v>9.5069810025200034</v>
      </c>
      <c r="H25" s="52"/>
      <c r="I25" s="52"/>
      <c r="J25" s="52"/>
      <c r="K25" s="52">
        <v>7.2645151445733323</v>
      </c>
      <c r="L25" s="52"/>
      <c r="M25" s="52"/>
      <c r="N25" s="52"/>
      <c r="O25" s="52">
        <v>6.0047302967866694</v>
      </c>
      <c r="P25" s="52"/>
      <c r="Q25" s="52"/>
      <c r="R25" s="52"/>
      <c r="S25" s="52">
        <v>5.4798199435466683</v>
      </c>
      <c r="T25" s="52"/>
      <c r="U25" s="52"/>
      <c r="V25" s="52"/>
      <c r="W25" s="52">
        <v>5.2637521934799976</v>
      </c>
      <c r="X25" s="52"/>
      <c r="Y25" s="52"/>
      <c r="Z25" s="52"/>
      <c r="AA25" s="52">
        <v>5.1514457923199979</v>
      </c>
      <c r="AB25" s="52"/>
      <c r="AC25" s="52"/>
      <c r="AD25" s="52"/>
      <c r="AE25" s="52">
        <v>5.0257114518933337</v>
      </c>
      <c r="AF25" s="52"/>
      <c r="AG25" s="52"/>
      <c r="AH25" s="52"/>
      <c r="AI25" s="52">
        <v>4.951247425040008</v>
      </c>
      <c r="AJ25" s="52"/>
      <c r="AK25" s="52"/>
      <c r="AL25" s="52"/>
      <c r="AM25" s="52">
        <v>5.0086213473733388</v>
      </c>
      <c r="AN25" s="52"/>
      <c r="AO25" s="52"/>
      <c r="AP25" s="52"/>
      <c r="AQ25" s="52"/>
      <c r="AR25" s="52"/>
    </row>
    <row r="26" spans="3:44">
      <c r="C26" s="244"/>
      <c r="D26" s="51" t="s">
        <v>38</v>
      </c>
      <c r="E26" s="52"/>
      <c r="F26" s="52"/>
      <c r="G26" s="79">
        <v>15.702</v>
      </c>
      <c r="H26" s="52"/>
      <c r="I26" s="52"/>
      <c r="J26" s="52"/>
      <c r="K26" s="79">
        <v>8.6460000000000008</v>
      </c>
      <c r="L26" s="52"/>
      <c r="M26" s="52"/>
      <c r="N26" s="52"/>
      <c r="O26" s="79">
        <v>6.4560000000000004</v>
      </c>
      <c r="P26" s="52"/>
      <c r="Q26" s="52"/>
      <c r="R26" s="52"/>
      <c r="S26" s="79">
        <v>5.7850000000000001</v>
      </c>
      <c r="T26" s="52"/>
      <c r="U26" s="52"/>
      <c r="V26" s="52"/>
      <c r="W26" s="79">
        <v>5.5490000000000004</v>
      </c>
      <c r="X26" s="52"/>
      <c r="Y26" s="52"/>
      <c r="Z26" s="52"/>
      <c r="AA26" s="79">
        <v>5.4850000000000003</v>
      </c>
      <c r="AB26" s="52"/>
      <c r="AC26" s="52"/>
      <c r="AD26" s="52"/>
      <c r="AE26" s="79">
        <v>5.3490000000000002</v>
      </c>
      <c r="AF26" s="52"/>
      <c r="AG26" s="52"/>
      <c r="AH26" s="52"/>
      <c r="AI26" s="79">
        <v>5.2530000000000001</v>
      </c>
      <c r="AJ26" s="52"/>
      <c r="AK26" s="52"/>
      <c r="AL26" s="52"/>
      <c r="AM26" s="79">
        <v>5.2880000000000003</v>
      </c>
      <c r="AN26" s="52"/>
      <c r="AO26" s="52"/>
      <c r="AP26" s="52"/>
      <c r="AQ26" s="52"/>
      <c r="AR26" s="52"/>
    </row>
    <row r="27" spans="3:44">
      <c r="C27" s="244"/>
      <c r="D27" s="51" t="s">
        <v>39</v>
      </c>
      <c r="E27" s="52"/>
      <c r="F27" s="52"/>
      <c r="G27" s="52"/>
      <c r="H27" s="52"/>
      <c r="I27" s="52"/>
      <c r="J27" s="52"/>
      <c r="K27" s="52">
        <v>11.706721599146668</v>
      </c>
      <c r="L27" s="52"/>
      <c r="M27" s="52"/>
      <c r="N27" s="52"/>
      <c r="O27" s="52">
        <v>7.0948348210800027</v>
      </c>
      <c r="P27" s="52"/>
      <c r="Q27" s="52"/>
      <c r="R27" s="52"/>
      <c r="S27" s="52">
        <v>6.2220187686000017</v>
      </c>
      <c r="T27" s="52"/>
      <c r="U27" s="52"/>
      <c r="V27" s="52"/>
      <c r="W27" s="52">
        <v>5.9546807049733337</v>
      </c>
      <c r="X27" s="52"/>
      <c r="Y27" s="52"/>
      <c r="Z27" s="52"/>
      <c r="AA27" s="52">
        <v>5.9729915312400017</v>
      </c>
      <c r="AB27" s="52"/>
      <c r="AC27" s="52"/>
      <c r="AD27" s="52"/>
      <c r="AE27" s="52">
        <v>5.8289463645333344</v>
      </c>
      <c r="AF27" s="52"/>
      <c r="AG27" s="52"/>
      <c r="AH27" s="52"/>
      <c r="AI27" s="52">
        <v>5.7117570763733383</v>
      </c>
      <c r="AJ27" s="52"/>
      <c r="AK27" s="52"/>
      <c r="AL27" s="52"/>
      <c r="AM27" s="52">
        <v>5.705653467613339</v>
      </c>
      <c r="AN27" s="52"/>
      <c r="AO27" s="52"/>
      <c r="AP27" s="52"/>
      <c r="AQ27" s="52"/>
      <c r="AR27" s="52"/>
    </row>
    <row r="28" spans="3:44">
      <c r="C28" s="244">
        <v>0</v>
      </c>
      <c r="D28" s="51" t="s">
        <v>40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3:44">
      <c r="C29" s="244"/>
      <c r="D29" s="51" t="s">
        <v>41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3:44">
      <c r="C30" s="244"/>
      <c r="D30" s="51" t="s">
        <v>37</v>
      </c>
      <c r="E30" s="52"/>
      <c r="F30" s="52"/>
      <c r="G30" s="52">
        <v>6.1206988631999995</v>
      </c>
      <c r="H30" s="52"/>
      <c r="I30" s="52"/>
      <c r="J30" s="52"/>
      <c r="K30" s="52">
        <v>4.0674448767866638</v>
      </c>
      <c r="L30" s="52"/>
      <c r="M30" s="52"/>
      <c r="N30" s="52"/>
      <c r="O30" s="52">
        <v>3.3264667734799978</v>
      </c>
      <c r="P30" s="52"/>
      <c r="Q30" s="52"/>
      <c r="R30" s="52"/>
      <c r="S30" s="52">
        <v>3.0176241702799977</v>
      </c>
      <c r="T30" s="52"/>
      <c r="U30" s="52"/>
      <c r="V30" s="52"/>
      <c r="W30" s="52">
        <v>2.8821240558399985</v>
      </c>
      <c r="X30" s="52"/>
      <c r="Y30" s="52"/>
      <c r="Z30" s="52"/>
      <c r="AA30" s="52">
        <v>2.861371786066667</v>
      </c>
      <c r="AB30" s="52"/>
      <c r="AC30" s="52"/>
      <c r="AD30" s="52"/>
      <c r="AE30" s="52">
        <v>2.8101014724933293</v>
      </c>
      <c r="AF30" s="52"/>
      <c r="AG30" s="52"/>
      <c r="AH30" s="52"/>
      <c r="AI30" s="52">
        <v>2.7624933241733274</v>
      </c>
      <c r="AJ30" s="52"/>
      <c r="AK30" s="52"/>
      <c r="AL30" s="52"/>
      <c r="AM30" s="52">
        <v>2.8235294117733352</v>
      </c>
      <c r="AN30" s="52"/>
      <c r="AO30" s="52"/>
      <c r="AP30" s="52"/>
      <c r="AQ30" s="52"/>
      <c r="AR30" s="52"/>
    </row>
    <row r="31" spans="3:44">
      <c r="C31" s="244"/>
      <c r="D31" s="51" t="s">
        <v>38</v>
      </c>
      <c r="E31" s="52"/>
      <c r="F31" s="52"/>
      <c r="G31" s="79">
        <v>9.0299999999999994</v>
      </c>
      <c r="H31" s="52"/>
      <c r="I31" s="52"/>
      <c r="J31" s="52"/>
      <c r="K31" s="79">
        <v>4.5979999999999999</v>
      </c>
      <c r="L31" s="52"/>
      <c r="M31" s="52"/>
      <c r="N31" s="52"/>
      <c r="O31" s="79">
        <v>3.585</v>
      </c>
      <c r="P31" s="52"/>
      <c r="Q31" s="52"/>
      <c r="R31" s="52"/>
      <c r="S31" s="79">
        <v>3.2360000000000002</v>
      </c>
      <c r="T31" s="52"/>
      <c r="U31" s="52"/>
      <c r="V31" s="52"/>
      <c r="W31" s="79">
        <v>3.109</v>
      </c>
      <c r="X31" s="52"/>
      <c r="Y31" s="52"/>
      <c r="Z31" s="52"/>
      <c r="AA31" s="79">
        <v>3.141</v>
      </c>
      <c r="AB31" s="52"/>
      <c r="AC31" s="52"/>
      <c r="AD31" s="52"/>
      <c r="AE31" s="79">
        <v>3.0859999999999999</v>
      </c>
      <c r="AF31" s="52"/>
      <c r="AG31" s="52"/>
      <c r="AH31" s="52"/>
      <c r="AI31" s="79">
        <v>3.0230000000000001</v>
      </c>
      <c r="AJ31" s="52"/>
      <c r="AK31" s="52"/>
      <c r="AL31" s="52"/>
      <c r="AM31" s="79">
        <v>3.0619999999999998</v>
      </c>
      <c r="AN31" s="52"/>
      <c r="AO31" s="52"/>
      <c r="AP31" s="52"/>
      <c r="AQ31" s="52"/>
      <c r="AR31" s="52"/>
    </row>
    <row r="32" spans="3:44">
      <c r="C32" s="244"/>
      <c r="D32" s="51" t="s">
        <v>39</v>
      </c>
      <c r="E32" s="52"/>
      <c r="F32" s="52"/>
      <c r="G32" s="52"/>
      <c r="H32" s="52"/>
      <c r="I32" s="52"/>
      <c r="J32" s="52"/>
      <c r="K32" s="52">
        <v>5.4615091172666652</v>
      </c>
      <c r="L32" s="52"/>
      <c r="M32" s="52"/>
      <c r="N32" s="52"/>
      <c r="O32" s="52">
        <v>4.0198367284666681</v>
      </c>
      <c r="P32" s="52"/>
      <c r="Q32" s="52"/>
      <c r="R32" s="52"/>
      <c r="S32" s="52">
        <v>3.6108949416266611</v>
      </c>
      <c r="T32" s="52"/>
      <c r="U32" s="52"/>
      <c r="V32" s="52"/>
      <c r="W32" s="52">
        <v>3.481498435946667</v>
      </c>
      <c r="X32" s="52"/>
      <c r="Y32" s="52"/>
      <c r="Z32" s="52"/>
      <c r="AA32" s="52">
        <v>3.6169985504000004</v>
      </c>
      <c r="AB32" s="52"/>
      <c r="AC32" s="52"/>
      <c r="AD32" s="52"/>
      <c r="AE32" s="52">
        <v>3.5584039063066619</v>
      </c>
      <c r="AF32" s="52"/>
      <c r="AG32" s="52"/>
      <c r="AH32" s="52"/>
      <c r="AI32" s="52">
        <v>3.4741741054399951</v>
      </c>
      <c r="AJ32" s="52"/>
      <c r="AK32" s="52"/>
      <c r="AL32" s="52"/>
      <c r="AM32" s="52">
        <v>3.4802777141999997</v>
      </c>
      <c r="AN32" s="52"/>
      <c r="AO32" s="52"/>
      <c r="AP32" s="52"/>
      <c r="AQ32" s="52"/>
      <c r="AR32" s="52"/>
    </row>
    <row r="33" spans="3:44">
      <c r="C33" s="244">
        <v>10</v>
      </c>
      <c r="D33" s="51" t="s">
        <v>40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3:44">
      <c r="C34" s="244"/>
      <c r="D34" s="51" t="s">
        <v>41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3:44">
      <c r="C35" s="244"/>
      <c r="D35" s="51" t="s">
        <v>37</v>
      </c>
      <c r="E35" s="52"/>
      <c r="F35" s="52"/>
      <c r="G35" s="52">
        <v>3.4351110093866666</v>
      </c>
      <c r="H35" s="52"/>
      <c r="I35" s="52"/>
      <c r="J35" s="52"/>
      <c r="K35" s="52">
        <v>2.1533531700533359</v>
      </c>
      <c r="L35" s="52"/>
      <c r="M35" s="52"/>
      <c r="N35" s="52"/>
      <c r="O35" s="52">
        <v>1.8261997406000023</v>
      </c>
      <c r="P35" s="52"/>
      <c r="Q35" s="52"/>
      <c r="R35" s="52"/>
      <c r="S35" s="52">
        <v>1.7199969481866617</v>
      </c>
      <c r="T35" s="52"/>
      <c r="U35" s="52"/>
      <c r="V35" s="52"/>
      <c r="W35" s="52">
        <v>1.6797131303866664</v>
      </c>
      <c r="X35" s="52"/>
      <c r="Y35" s="52"/>
      <c r="Z35" s="52"/>
      <c r="AA35" s="52">
        <v>1.6894789044133358</v>
      </c>
      <c r="AB35" s="52"/>
      <c r="AC35" s="52"/>
      <c r="AD35" s="52"/>
      <c r="AE35" s="52">
        <v>1.6699473563733314</v>
      </c>
      <c r="AF35" s="52"/>
      <c r="AG35" s="52"/>
      <c r="AH35" s="52"/>
      <c r="AI35" s="52">
        <v>1.6528572518533302</v>
      </c>
      <c r="AJ35" s="52"/>
      <c r="AK35" s="52"/>
      <c r="AL35" s="52"/>
      <c r="AM35" s="52">
        <v>1.6699473563733374</v>
      </c>
      <c r="AN35" s="52"/>
      <c r="AO35" s="52"/>
      <c r="AP35" s="52"/>
      <c r="AQ35" s="52"/>
      <c r="AR35" s="52"/>
    </row>
    <row r="36" spans="3:44">
      <c r="C36" s="244"/>
      <c r="D36" s="51" t="s">
        <v>38</v>
      </c>
      <c r="E36" s="52"/>
      <c r="F36" s="52"/>
      <c r="G36" s="79">
        <v>4.548</v>
      </c>
      <c r="H36" s="52"/>
      <c r="I36" s="52"/>
      <c r="J36" s="52"/>
      <c r="K36" s="79">
        <v>2.41</v>
      </c>
      <c r="L36" s="52"/>
      <c r="M36" s="52"/>
      <c r="N36" s="52"/>
      <c r="O36" s="79">
        <v>2.0089999999999999</v>
      </c>
      <c r="P36" s="52"/>
      <c r="Q36" s="52"/>
      <c r="R36" s="52"/>
      <c r="S36" s="79">
        <v>1.8979999999999999</v>
      </c>
      <c r="T36" s="52"/>
      <c r="U36" s="52"/>
      <c r="V36" s="52"/>
      <c r="W36" s="79">
        <v>1.869</v>
      </c>
      <c r="X36" s="52"/>
      <c r="Y36" s="52"/>
      <c r="Z36" s="52"/>
      <c r="AA36" s="79">
        <v>1.923</v>
      </c>
      <c r="AB36" s="52"/>
      <c r="AC36" s="52"/>
      <c r="AD36" s="52"/>
      <c r="AE36" s="79">
        <v>1.907</v>
      </c>
      <c r="AF36" s="52"/>
      <c r="AG36" s="52"/>
      <c r="AH36" s="52"/>
      <c r="AI36" s="79">
        <v>1.877</v>
      </c>
      <c r="AJ36" s="52"/>
      <c r="AK36" s="52"/>
      <c r="AL36" s="52"/>
      <c r="AM36" s="79">
        <v>1.877</v>
      </c>
      <c r="AN36" s="52"/>
      <c r="AO36" s="52"/>
      <c r="AP36" s="52"/>
      <c r="AQ36" s="52"/>
      <c r="AR36" s="52"/>
    </row>
    <row r="37" spans="3:44">
      <c r="C37" s="244"/>
      <c r="D37" s="51" t="s">
        <v>39</v>
      </c>
      <c r="E37" s="52"/>
      <c r="F37" s="52"/>
      <c r="G37" s="52">
        <v>7.1998168917333301</v>
      </c>
      <c r="H37" s="52"/>
      <c r="I37" s="52"/>
      <c r="J37" s="52"/>
      <c r="K37" s="52">
        <v>2.8455024032933336</v>
      </c>
      <c r="L37" s="52"/>
      <c r="M37" s="52"/>
      <c r="N37" s="52"/>
      <c r="O37" s="52">
        <v>2.3425650415866648</v>
      </c>
      <c r="P37" s="52"/>
      <c r="Q37" s="52"/>
      <c r="R37" s="52"/>
      <c r="S37" s="52">
        <v>2.2009613183733321</v>
      </c>
      <c r="T37" s="52"/>
      <c r="U37" s="52"/>
      <c r="V37" s="52"/>
      <c r="W37" s="52">
        <v>2.1741054398400017</v>
      </c>
      <c r="X37" s="52"/>
      <c r="Y37" s="52"/>
      <c r="Z37" s="52"/>
      <c r="AA37" s="52">
        <v>2.3437857633333374</v>
      </c>
      <c r="AB37" s="52"/>
      <c r="AC37" s="52"/>
      <c r="AD37" s="52"/>
      <c r="AE37" s="52">
        <v>2.3303578240666667</v>
      </c>
      <c r="AF37" s="52"/>
      <c r="AG37" s="52"/>
      <c r="AH37" s="52"/>
      <c r="AI37" s="52">
        <v>2.2803082322399959</v>
      </c>
      <c r="AJ37" s="52"/>
      <c r="AK37" s="52"/>
      <c r="AL37" s="52"/>
      <c r="AM37" s="52">
        <v>2.2522316319466698</v>
      </c>
      <c r="AN37" s="52"/>
      <c r="AO37" s="52"/>
      <c r="AP37" s="52"/>
      <c r="AQ37" s="52"/>
      <c r="AR37" s="52"/>
    </row>
    <row r="38" spans="3:44">
      <c r="C38" s="244">
        <v>20</v>
      </c>
      <c r="D38" s="51" t="s">
        <v>40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3:44">
      <c r="C39" s="244"/>
      <c r="D39" s="51" t="s">
        <v>41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3:44">
      <c r="C40" s="244"/>
      <c r="D40" s="51" t="s">
        <v>37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3:44">
      <c r="C41" s="244"/>
      <c r="D41" s="51" t="s">
        <v>38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3:44">
      <c r="C42" s="244"/>
      <c r="D42" s="51" t="s">
        <v>39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3:44">
      <c r="C43" s="244">
        <v>25</v>
      </c>
      <c r="D43" s="51" t="s">
        <v>40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3:44">
      <c r="C44" s="244"/>
      <c r="D44" s="51" t="s">
        <v>41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3:44">
      <c r="C45" s="244"/>
      <c r="D45" s="51" t="s">
        <v>37</v>
      </c>
      <c r="E45" s="52"/>
      <c r="F45" s="52"/>
      <c r="G45" s="52">
        <v>1.2707713435599999</v>
      </c>
      <c r="H45" s="52"/>
      <c r="I45" s="52"/>
      <c r="J45" s="52"/>
      <c r="K45" s="52">
        <v>1.0534828717466678</v>
      </c>
      <c r="L45" s="52"/>
      <c r="M45" s="52"/>
      <c r="N45" s="52"/>
      <c r="O45" s="52">
        <v>0.98023956663999701</v>
      </c>
      <c r="P45" s="52"/>
      <c r="Q45" s="52"/>
      <c r="R45" s="52"/>
      <c r="S45" s="52">
        <v>0.9558251316133356</v>
      </c>
      <c r="T45" s="52"/>
      <c r="U45" s="52"/>
      <c r="V45" s="52"/>
      <c r="W45" s="52">
        <v>0.96070801861333288</v>
      </c>
      <c r="X45" s="52"/>
      <c r="Y45" s="52"/>
      <c r="Z45" s="52"/>
      <c r="AA45" s="52">
        <v>0.97413595789333252</v>
      </c>
      <c r="AB45" s="52"/>
      <c r="AC45" s="52"/>
      <c r="AD45" s="52"/>
      <c r="AE45" s="52">
        <v>0.97291523613333675</v>
      </c>
      <c r="AF45" s="52"/>
      <c r="AG45" s="52"/>
      <c r="AH45" s="52"/>
      <c r="AI45" s="52">
        <v>0.97169451437333498</v>
      </c>
      <c r="AJ45" s="52"/>
      <c r="AK45" s="52"/>
      <c r="AL45" s="52"/>
      <c r="AM45" s="52">
        <v>0.98146028839999855</v>
      </c>
      <c r="AN45" s="52"/>
      <c r="AO45" s="52"/>
      <c r="AP45" s="52"/>
      <c r="AQ45" s="52"/>
      <c r="AR45" s="52"/>
    </row>
    <row r="46" spans="3:44">
      <c r="C46" s="244"/>
      <c r="D46" s="51" t="s">
        <v>38</v>
      </c>
      <c r="E46" s="52"/>
      <c r="F46" s="52"/>
      <c r="G46" s="79">
        <v>1.5229999999999999</v>
      </c>
      <c r="H46" s="52"/>
      <c r="I46" s="52"/>
      <c r="J46" s="52"/>
      <c r="K46" s="79">
        <v>1.204</v>
      </c>
      <c r="L46" s="52"/>
      <c r="M46" s="52"/>
      <c r="N46" s="52"/>
      <c r="O46" s="79">
        <v>1.1120000000000001</v>
      </c>
      <c r="P46" s="52"/>
      <c r="Q46" s="52"/>
      <c r="R46" s="52"/>
      <c r="S46" s="79">
        <v>1.0840000000000001</v>
      </c>
      <c r="T46" s="52"/>
      <c r="U46" s="52"/>
      <c r="V46" s="52"/>
      <c r="W46" s="79">
        <v>1.099</v>
      </c>
      <c r="X46" s="52"/>
      <c r="Y46" s="52"/>
      <c r="Z46" s="52"/>
      <c r="AA46" s="79">
        <v>1.151</v>
      </c>
      <c r="AB46" s="52"/>
      <c r="AC46" s="52"/>
      <c r="AD46" s="52"/>
      <c r="AE46" s="79">
        <v>1.155</v>
      </c>
      <c r="AF46" s="52"/>
      <c r="AG46" s="52"/>
      <c r="AH46" s="52"/>
      <c r="AI46" s="79">
        <v>1.1459999999999999</v>
      </c>
      <c r="AJ46" s="52"/>
      <c r="AK46" s="52"/>
      <c r="AL46" s="52"/>
      <c r="AM46" s="79">
        <v>1.1439999999999999</v>
      </c>
      <c r="AN46" s="52"/>
      <c r="AO46" s="52"/>
      <c r="AP46" s="52"/>
      <c r="AQ46" s="52"/>
      <c r="AR46" s="52"/>
    </row>
    <row r="47" spans="3:44">
      <c r="C47" s="244"/>
      <c r="D47" s="51" t="s">
        <v>39</v>
      </c>
      <c r="E47" s="52"/>
      <c r="F47" s="52"/>
      <c r="G47" s="63">
        <v>1.9372854199999996</v>
      </c>
      <c r="H47" s="63"/>
      <c r="I47" s="63"/>
      <c r="J47" s="63"/>
      <c r="K47" s="63">
        <v>1.4587624933200041</v>
      </c>
      <c r="L47" s="63"/>
      <c r="M47" s="63"/>
      <c r="N47" s="63"/>
      <c r="O47" s="63">
        <v>1.3403524834000002</v>
      </c>
      <c r="P47" s="52"/>
      <c r="Q47" s="52"/>
      <c r="R47" s="52"/>
      <c r="S47" s="52">
        <v>1.302510109106668</v>
      </c>
      <c r="T47" s="52"/>
      <c r="U47" s="52"/>
      <c r="V47" s="52"/>
      <c r="W47" s="52">
        <v>1.3196002136266691</v>
      </c>
      <c r="X47" s="52"/>
      <c r="Y47" s="52"/>
      <c r="Z47" s="52"/>
      <c r="AA47" s="52">
        <v>1.4795147631066641</v>
      </c>
      <c r="AB47" s="52"/>
      <c r="AC47" s="52"/>
      <c r="AD47" s="52"/>
      <c r="AE47" s="52">
        <v>1.4880598153600033</v>
      </c>
      <c r="AF47" s="52"/>
      <c r="AG47" s="52"/>
      <c r="AH47" s="52"/>
      <c r="AI47" s="52">
        <v>1.4624246585733343</v>
      </c>
      <c r="AJ47" s="52"/>
      <c r="AK47" s="52"/>
      <c r="AL47" s="52"/>
      <c r="AM47" s="52">
        <v>1.4331273365466637</v>
      </c>
      <c r="AN47" s="52"/>
      <c r="AO47" s="52"/>
      <c r="AP47" s="52"/>
      <c r="AQ47" s="52"/>
      <c r="AR47" s="52"/>
    </row>
    <row r="48" spans="3:44">
      <c r="C48" s="244">
        <v>30</v>
      </c>
      <c r="D48" s="51" t="s">
        <v>40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3:44">
      <c r="C49" s="244"/>
      <c r="D49" s="51" t="s">
        <v>41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3:44">
      <c r="C50" s="244"/>
      <c r="D50" s="51" t="s">
        <v>37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3:44">
      <c r="C51" s="244"/>
      <c r="D51" s="51" t="s">
        <v>38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3:44">
      <c r="C52" s="244"/>
      <c r="D52" s="51" t="s">
        <v>39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3:44">
      <c r="C53" s="244">
        <v>40</v>
      </c>
      <c r="D53" s="51" t="s">
        <v>40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3:44">
      <c r="C54" s="244"/>
      <c r="D54" s="51" t="s">
        <v>41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3:44">
      <c r="C55" s="244"/>
      <c r="D55" s="51" t="s">
        <v>37</v>
      </c>
      <c r="E55" s="52"/>
      <c r="F55" s="52"/>
      <c r="G55" s="52">
        <v>0.88380254825333182</v>
      </c>
      <c r="H55" s="52"/>
      <c r="I55" s="52"/>
      <c r="J55" s="52"/>
      <c r="K55" s="52">
        <v>0.8044556343866619</v>
      </c>
      <c r="L55" s="52"/>
      <c r="M55" s="52"/>
      <c r="N55" s="52"/>
      <c r="O55" s="52">
        <v>0.75928892958666938</v>
      </c>
      <c r="P55" s="52"/>
      <c r="Q55" s="52"/>
      <c r="R55" s="52"/>
      <c r="S55" s="52">
        <v>0.75562676433333331</v>
      </c>
      <c r="T55" s="52"/>
      <c r="U55" s="52"/>
      <c r="V55" s="52"/>
      <c r="W55" s="52">
        <v>0.76050965133333648</v>
      </c>
      <c r="X55" s="52"/>
      <c r="Y55" s="52"/>
      <c r="Z55" s="52"/>
      <c r="AA55" s="52">
        <v>0.7800411993600006</v>
      </c>
      <c r="AB55" s="52"/>
      <c r="AC55" s="52"/>
      <c r="AD55" s="52"/>
      <c r="AE55" s="52">
        <v>0.77759975586667207</v>
      </c>
      <c r="AF55" s="52"/>
      <c r="AG55" s="52"/>
      <c r="AH55" s="52"/>
      <c r="AI55" s="52">
        <v>0.7702754253466656</v>
      </c>
      <c r="AJ55" s="52"/>
      <c r="AK55" s="52"/>
      <c r="AL55" s="52"/>
      <c r="AM55" s="52">
        <v>0.76661326009332953</v>
      </c>
      <c r="AN55" s="52"/>
      <c r="AO55" s="52"/>
      <c r="AP55" s="52"/>
      <c r="AQ55" s="52"/>
      <c r="AR55" s="52"/>
    </row>
    <row r="56" spans="3:44">
      <c r="C56" s="244"/>
      <c r="D56" s="51" t="s">
        <v>38</v>
      </c>
      <c r="E56" s="52"/>
      <c r="F56" s="52"/>
      <c r="G56" s="79">
        <v>1.0389999999999999</v>
      </c>
      <c r="H56" s="52"/>
      <c r="I56" s="52"/>
      <c r="J56" s="52"/>
      <c r="K56" s="79">
        <v>0.92400000000000004</v>
      </c>
      <c r="L56" s="52"/>
      <c r="M56" s="52"/>
      <c r="N56" s="52"/>
      <c r="O56" s="79">
        <v>0.86499999999999999</v>
      </c>
      <c r="P56" s="52"/>
      <c r="Q56" s="52"/>
      <c r="R56" s="52"/>
      <c r="S56" s="79">
        <v>0.85699999999999998</v>
      </c>
      <c r="T56" s="52"/>
      <c r="U56" s="52"/>
      <c r="V56" s="52"/>
      <c r="W56" s="79">
        <v>0.873</v>
      </c>
      <c r="X56" s="52"/>
      <c r="Y56" s="52"/>
      <c r="Z56" s="52"/>
      <c r="AA56" s="79">
        <v>0.92800000000000005</v>
      </c>
      <c r="AB56" s="52"/>
      <c r="AC56" s="52"/>
      <c r="AD56" s="52"/>
      <c r="AE56" s="79">
        <v>0.92500000000000004</v>
      </c>
      <c r="AF56" s="52"/>
      <c r="AG56" s="52"/>
      <c r="AH56" s="52"/>
      <c r="AI56" s="79">
        <v>0.91400000000000003</v>
      </c>
      <c r="AJ56" s="52"/>
      <c r="AK56" s="52"/>
      <c r="AL56" s="52"/>
      <c r="AM56" s="79">
        <v>0.89800000000000002</v>
      </c>
      <c r="AN56" s="52"/>
      <c r="AO56" s="52"/>
      <c r="AP56" s="52"/>
      <c r="AQ56" s="52"/>
      <c r="AR56" s="52"/>
    </row>
    <row r="57" spans="3:44">
      <c r="C57" s="244"/>
      <c r="D57" s="51" t="s">
        <v>39</v>
      </c>
      <c r="E57" s="52"/>
      <c r="F57" s="52"/>
      <c r="G57" s="63">
        <v>1.3025101090933333</v>
      </c>
      <c r="H57" s="63"/>
      <c r="I57" s="63"/>
      <c r="J57" s="63"/>
      <c r="K57" s="63">
        <v>1.1303883421066629</v>
      </c>
      <c r="L57" s="63"/>
      <c r="M57" s="63"/>
      <c r="N57" s="63"/>
      <c r="O57" s="63">
        <v>1.0547035935066695</v>
      </c>
      <c r="P57" s="52"/>
      <c r="Q57" s="52"/>
      <c r="R57" s="52"/>
      <c r="S57" s="52">
        <v>1.0290684367200007</v>
      </c>
      <c r="T57" s="52"/>
      <c r="U57" s="52"/>
      <c r="V57" s="52"/>
      <c r="W57" s="52">
        <v>1.0400549324800028</v>
      </c>
      <c r="X57" s="52"/>
      <c r="Y57" s="52"/>
      <c r="Z57" s="52"/>
      <c r="AA57" s="52">
        <v>1.199969481959998</v>
      </c>
      <c r="AB57" s="52"/>
      <c r="AC57" s="52"/>
      <c r="AD57" s="52"/>
      <c r="AE57" s="52">
        <v>1.2060730907200028</v>
      </c>
      <c r="AF57" s="52"/>
      <c r="AG57" s="52"/>
      <c r="AH57" s="52"/>
      <c r="AI57" s="52">
        <v>1.175555046919996</v>
      </c>
      <c r="AJ57" s="52"/>
      <c r="AK57" s="52"/>
      <c r="AL57" s="52"/>
      <c r="AM57" s="52">
        <v>1.1279468986133285</v>
      </c>
      <c r="AN57" s="52"/>
      <c r="AO57" s="52"/>
      <c r="AP57" s="52"/>
      <c r="AQ57" s="52"/>
      <c r="AR57" s="52"/>
    </row>
    <row r="58" spans="3:44">
      <c r="C58" s="244">
        <v>45</v>
      </c>
      <c r="D58" s="51" t="s">
        <v>40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3:44">
      <c r="C59" s="244"/>
      <c r="D59" s="51" t="s">
        <v>41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3:44">
      <c r="C60" s="244"/>
      <c r="D60" s="51" t="s">
        <v>37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3:44">
      <c r="C61" s="244"/>
      <c r="D61" s="51" t="s">
        <v>38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3:44">
      <c r="C62" s="244"/>
      <c r="D62" s="51" t="s">
        <v>39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3:44">
      <c r="C63" s="244">
        <v>50</v>
      </c>
      <c r="D63" s="51" t="s">
        <v>40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3:44">
      <c r="C64" s="244"/>
      <c r="D64" s="51" t="s">
        <v>41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2:44">
      <c r="C65" s="244"/>
      <c r="D65" s="51" t="s">
        <v>37</v>
      </c>
      <c r="E65" s="52"/>
      <c r="F65" s="52"/>
      <c r="G65" s="52">
        <v>0.7800411993600006</v>
      </c>
      <c r="H65" s="52"/>
      <c r="I65" s="52"/>
      <c r="J65" s="52"/>
      <c r="K65" s="52">
        <v>0.7312123292800029</v>
      </c>
      <c r="L65" s="52"/>
      <c r="M65" s="52"/>
      <c r="N65" s="52"/>
      <c r="O65" s="52">
        <v>0.69947356374666936</v>
      </c>
      <c r="P65" s="52"/>
      <c r="Q65" s="52"/>
      <c r="R65" s="52"/>
      <c r="S65" s="52">
        <v>0.69214923323999744</v>
      </c>
      <c r="T65" s="52"/>
      <c r="U65" s="52"/>
      <c r="V65" s="52"/>
      <c r="W65" s="52">
        <v>0.69825284200000226</v>
      </c>
      <c r="X65" s="52"/>
      <c r="Y65" s="52"/>
      <c r="Z65" s="52"/>
      <c r="AA65" s="52">
        <v>0.71534294651999741</v>
      </c>
      <c r="AB65" s="52"/>
      <c r="AC65" s="52"/>
      <c r="AD65" s="52"/>
      <c r="AE65" s="52">
        <v>0.71290150301333455</v>
      </c>
      <c r="AF65" s="52"/>
      <c r="AG65" s="52"/>
      <c r="AH65" s="52"/>
      <c r="AI65" s="52">
        <v>0.70679789425332973</v>
      </c>
      <c r="AJ65" s="52"/>
      <c r="AK65" s="52"/>
      <c r="AL65" s="52"/>
      <c r="AM65" s="52">
        <v>0.69336995498666454</v>
      </c>
      <c r="AN65" s="52"/>
      <c r="AO65" s="52"/>
      <c r="AP65" s="52"/>
      <c r="AQ65" s="52"/>
      <c r="AR65" s="52"/>
    </row>
    <row r="66" spans="2:44">
      <c r="C66" s="244"/>
      <c r="D66" s="51" t="s">
        <v>38</v>
      </c>
      <c r="E66" s="52"/>
      <c r="F66" s="52"/>
      <c r="G66" s="79">
        <v>0.91600000000000004</v>
      </c>
      <c r="H66" s="52"/>
      <c r="I66" s="52"/>
      <c r="J66" s="52"/>
      <c r="K66" s="79">
        <v>0.83899999999999997</v>
      </c>
      <c r="L66" s="52"/>
      <c r="M66" s="52"/>
      <c r="N66" s="52"/>
      <c r="O66" s="79">
        <v>0.8</v>
      </c>
      <c r="P66" s="52"/>
      <c r="Q66" s="52"/>
      <c r="R66" s="52"/>
      <c r="S66" s="79">
        <v>0.78100000000000003</v>
      </c>
      <c r="T66" s="52"/>
      <c r="U66" s="52"/>
      <c r="V66" s="52"/>
      <c r="W66" s="79">
        <v>0.79300000000000004</v>
      </c>
      <c r="X66" s="52"/>
      <c r="Y66" s="52"/>
      <c r="Z66" s="52"/>
      <c r="AA66" s="79">
        <v>0.84699999999999998</v>
      </c>
      <c r="AB66" s="52"/>
      <c r="AC66" s="52"/>
      <c r="AD66" s="52"/>
      <c r="AE66" s="79">
        <v>0.84799999999999998</v>
      </c>
      <c r="AF66" s="52"/>
      <c r="AG66" s="52"/>
      <c r="AH66" s="52"/>
      <c r="AI66" s="79">
        <v>0.83899999999999997</v>
      </c>
      <c r="AJ66" s="52"/>
      <c r="AK66" s="52"/>
      <c r="AL66" s="52"/>
      <c r="AM66" s="79">
        <v>0.81200000000000006</v>
      </c>
      <c r="AN66" s="52"/>
      <c r="AO66" s="52"/>
      <c r="AP66" s="52"/>
      <c r="AQ66" s="52"/>
      <c r="AR66" s="52"/>
    </row>
    <row r="67" spans="2:44">
      <c r="C67" s="244"/>
      <c r="D67" s="51" t="s">
        <v>39</v>
      </c>
      <c r="E67" s="52"/>
      <c r="F67" s="52"/>
      <c r="G67" s="63">
        <v>1.1438162813866686</v>
      </c>
      <c r="H67" s="63"/>
      <c r="I67" s="63"/>
      <c r="J67" s="63"/>
      <c r="K67" s="63">
        <v>1.0278477149599989</v>
      </c>
      <c r="L67" s="63"/>
      <c r="M67" s="63"/>
      <c r="N67" s="63"/>
      <c r="O67" s="63">
        <v>0.97657740138666693</v>
      </c>
      <c r="P67" s="52"/>
      <c r="Q67" s="52"/>
      <c r="R67" s="52"/>
      <c r="S67" s="52">
        <v>0.93995574884000155</v>
      </c>
      <c r="T67" s="52"/>
      <c r="U67" s="52"/>
      <c r="V67" s="52"/>
      <c r="W67" s="52">
        <v>0.93751430533333269</v>
      </c>
      <c r="X67" s="52"/>
      <c r="Y67" s="52"/>
      <c r="Z67" s="52"/>
      <c r="AA67" s="52">
        <v>1.0949874113066649</v>
      </c>
      <c r="AB67" s="52"/>
      <c r="AC67" s="52"/>
      <c r="AD67" s="52"/>
      <c r="AE67" s="52">
        <v>1.1010910200666639</v>
      </c>
      <c r="AF67" s="52"/>
      <c r="AG67" s="52"/>
      <c r="AH67" s="52"/>
      <c r="AI67" s="52">
        <v>1.066910811013333</v>
      </c>
      <c r="AJ67" s="52"/>
      <c r="AK67" s="52"/>
      <c r="AL67" s="52"/>
      <c r="AM67" s="52">
        <v>1.0119783321866649</v>
      </c>
      <c r="AN67" s="52"/>
      <c r="AO67" s="52"/>
      <c r="AP67" s="52"/>
      <c r="AQ67" s="52"/>
      <c r="AR67" s="52"/>
    </row>
    <row r="68" spans="2:44">
      <c r="C68" s="244">
        <v>55</v>
      </c>
      <c r="D68" s="51" t="s">
        <v>40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2:44">
      <c r="C69" s="244"/>
      <c r="D69" s="51" t="s">
        <v>41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2:44">
      <c r="C70" s="244"/>
      <c r="D70" s="51" t="s">
        <v>37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2:44">
      <c r="C71" s="244"/>
      <c r="D71" s="51" t="s">
        <v>38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2:44">
      <c r="C72" s="244"/>
      <c r="D72" s="51" t="s">
        <v>39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2:44">
      <c r="C73" s="244">
        <v>60</v>
      </c>
      <c r="D73" s="51" t="s">
        <v>40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2:44">
      <c r="C74" s="244"/>
      <c r="D74" s="51" t="s">
        <v>41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2:44">
      <c r="C75" s="244"/>
      <c r="D75" s="51" t="s">
        <v>37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2:44">
      <c r="C76" s="244"/>
      <c r="D76" s="51" t="s">
        <v>38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2:44">
      <c r="C77" s="244"/>
      <c r="D77" s="51" t="s">
        <v>39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9" spans="2:44">
      <c r="B79" s="49" t="s">
        <v>58</v>
      </c>
    </row>
    <row r="80" spans="2:44" ht="17.100000000000001" customHeight="1">
      <c r="C80" s="50" t="s">
        <v>53</v>
      </c>
    </row>
    <row r="81" spans="3:44" ht="17.100000000000001" customHeight="1">
      <c r="C81" s="50" t="s">
        <v>56</v>
      </c>
    </row>
    <row r="82" spans="3:44" ht="9.6" customHeight="1"/>
    <row r="83" spans="3:44">
      <c r="C83" s="227" t="s">
        <v>4</v>
      </c>
      <c r="D83" s="245" t="s">
        <v>42</v>
      </c>
      <c r="E83" s="229">
        <v>0</v>
      </c>
      <c r="F83" s="243"/>
      <c r="G83" s="243"/>
      <c r="H83" s="230"/>
      <c r="I83" s="229">
        <v>10</v>
      </c>
      <c r="J83" s="243"/>
      <c r="K83" s="243"/>
      <c r="L83" s="230"/>
      <c r="M83" s="229">
        <v>20</v>
      </c>
      <c r="N83" s="243"/>
      <c r="O83" s="243"/>
      <c r="P83" s="230"/>
      <c r="Q83" s="229">
        <v>30</v>
      </c>
      <c r="R83" s="243"/>
      <c r="S83" s="243"/>
      <c r="T83" s="230"/>
      <c r="U83" s="229">
        <v>40</v>
      </c>
      <c r="V83" s="243"/>
      <c r="W83" s="243"/>
      <c r="X83" s="230"/>
      <c r="Y83" s="229">
        <v>50</v>
      </c>
      <c r="Z83" s="243"/>
      <c r="AA83" s="243"/>
      <c r="AB83" s="230"/>
      <c r="AC83" s="229">
        <v>60</v>
      </c>
      <c r="AD83" s="243"/>
      <c r="AE83" s="243"/>
      <c r="AF83" s="230"/>
      <c r="AG83" s="229">
        <v>70</v>
      </c>
      <c r="AH83" s="243"/>
      <c r="AI83" s="243"/>
      <c r="AJ83" s="230"/>
      <c r="AK83" s="229">
        <v>80</v>
      </c>
      <c r="AL83" s="243"/>
      <c r="AM83" s="243"/>
      <c r="AN83" s="230"/>
      <c r="AO83" s="229">
        <v>90</v>
      </c>
      <c r="AP83" s="243"/>
      <c r="AQ83" s="243"/>
      <c r="AR83" s="230"/>
    </row>
    <row r="84" spans="3:44">
      <c r="C84" s="228"/>
      <c r="D84" s="246"/>
      <c r="E84" s="51" t="s">
        <v>46</v>
      </c>
      <c r="F84" s="51" t="s">
        <v>43</v>
      </c>
      <c r="G84" s="51" t="s">
        <v>44</v>
      </c>
      <c r="H84" s="51" t="s">
        <v>45</v>
      </c>
      <c r="I84" s="51" t="s">
        <v>46</v>
      </c>
      <c r="J84" s="51" t="s">
        <v>43</v>
      </c>
      <c r="K84" s="51" t="s">
        <v>44</v>
      </c>
      <c r="L84" s="51" t="s">
        <v>45</v>
      </c>
      <c r="M84" s="51" t="s">
        <v>46</v>
      </c>
      <c r="N84" s="51" t="s">
        <v>43</v>
      </c>
      <c r="O84" s="51" t="s">
        <v>44</v>
      </c>
      <c r="P84" s="51" t="s">
        <v>45</v>
      </c>
      <c r="Q84" s="51" t="s">
        <v>46</v>
      </c>
      <c r="R84" s="51" t="s">
        <v>43</v>
      </c>
      <c r="S84" s="51" t="s">
        <v>44</v>
      </c>
      <c r="T84" s="51" t="s">
        <v>45</v>
      </c>
      <c r="U84" s="51" t="s">
        <v>46</v>
      </c>
      <c r="V84" s="51" t="s">
        <v>43</v>
      </c>
      <c r="W84" s="51" t="s">
        <v>44</v>
      </c>
      <c r="X84" s="51" t="s">
        <v>45</v>
      </c>
      <c r="Y84" s="51" t="s">
        <v>46</v>
      </c>
      <c r="Z84" s="51" t="s">
        <v>43</v>
      </c>
      <c r="AA84" s="51" t="s">
        <v>44</v>
      </c>
      <c r="AB84" s="51" t="s">
        <v>45</v>
      </c>
      <c r="AC84" s="51" t="s">
        <v>46</v>
      </c>
      <c r="AD84" s="51" t="s">
        <v>43</v>
      </c>
      <c r="AE84" s="51" t="s">
        <v>44</v>
      </c>
      <c r="AF84" s="51" t="s">
        <v>45</v>
      </c>
      <c r="AG84" s="51" t="s">
        <v>46</v>
      </c>
      <c r="AH84" s="51" t="s">
        <v>43</v>
      </c>
      <c r="AI84" s="51" t="s">
        <v>44</v>
      </c>
      <c r="AJ84" s="51" t="s">
        <v>45</v>
      </c>
      <c r="AK84" s="51" t="s">
        <v>46</v>
      </c>
      <c r="AL84" s="51" t="s">
        <v>43</v>
      </c>
      <c r="AM84" s="51" t="s">
        <v>44</v>
      </c>
      <c r="AN84" s="51" t="s">
        <v>45</v>
      </c>
      <c r="AO84" s="51" t="s">
        <v>46</v>
      </c>
      <c r="AP84" s="51" t="s">
        <v>43</v>
      </c>
      <c r="AQ84" s="51" t="s">
        <v>44</v>
      </c>
      <c r="AR84" s="51" t="s">
        <v>45</v>
      </c>
    </row>
    <row r="85" spans="3:44">
      <c r="C85" s="244">
        <v>-30</v>
      </c>
      <c r="D85" s="51" t="s">
        <v>40</v>
      </c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</row>
    <row r="86" spans="3:44">
      <c r="C86" s="244"/>
      <c r="D86" s="51" t="s">
        <v>41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</row>
    <row r="87" spans="3:44">
      <c r="C87" s="244"/>
      <c r="D87" s="51" t="s">
        <v>37</v>
      </c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</row>
    <row r="88" spans="3:44">
      <c r="C88" s="244"/>
      <c r="D88" s="51" t="s">
        <v>38</v>
      </c>
      <c r="E88" s="52"/>
      <c r="F88" s="52"/>
      <c r="G88" s="52"/>
      <c r="H88" s="52"/>
      <c r="I88" s="52"/>
      <c r="J88" s="52"/>
      <c r="K88" s="79"/>
      <c r="L88" s="79"/>
      <c r="M88" s="79"/>
      <c r="N88" s="79"/>
      <c r="O88" s="79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</row>
    <row r="89" spans="3:44">
      <c r="C89" s="244"/>
      <c r="D89" s="51" t="s">
        <v>39</v>
      </c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</row>
    <row r="90" spans="3:44">
      <c r="C90" s="244">
        <v>-25</v>
      </c>
      <c r="D90" s="51" t="s">
        <v>40</v>
      </c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</row>
    <row r="91" spans="3:44">
      <c r="C91" s="244"/>
      <c r="D91" s="51" t="s">
        <v>41</v>
      </c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</row>
    <row r="92" spans="3:44">
      <c r="C92" s="244"/>
      <c r="D92" s="51" t="s">
        <v>37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</row>
    <row r="93" spans="3:44">
      <c r="C93" s="244"/>
      <c r="D93" s="51" t="s">
        <v>38</v>
      </c>
      <c r="E93" s="52"/>
      <c r="F93" s="52"/>
      <c r="G93" s="52"/>
      <c r="H93" s="52"/>
      <c r="I93" s="52"/>
      <c r="J93" s="52"/>
      <c r="K93" s="79"/>
      <c r="L93" s="79"/>
      <c r="M93" s="79"/>
      <c r="N93" s="79"/>
      <c r="O93" s="79"/>
      <c r="P93" s="79"/>
      <c r="Q93" s="79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</row>
    <row r="94" spans="3:44">
      <c r="C94" s="244"/>
      <c r="D94" s="51" t="s">
        <v>39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</row>
    <row r="95" spans="3:44">
      <c r="C95" s="244">
        <v>-20</v>
      </c>
      <c r="D95" s="51" t="s">
        <v>40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</row>
    <row r="96" spans="3:44">
      <c r="C96" s="244"/>
      <c r="D96" s="51" t="s">
        <v>41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</row>
    <row r="97" spans="3:44">
      <c r="C97" s="244"/>
      <c r="D97" s="51" t="s">
        <v>37</v>
      </c>
      <c r="E97" s="52"/>
      <c r="F97" s="52"/>
      <c r="G97" s="52"/>
      <c r="H97" s="52"/>
      <c r="I97" s="52"/>
      <c r="J97" s="52"/>
      <c r="K97" s="52">
        <v>9.6046387426666637</v>
      </c>
      <c r="L97" s="52"/>
      <c r="M97" s="52"/>
      <c r="N97" s="52"/>
      <c r="O97" s="52">
        <v>7.7540245670266712</v>
      </c>
      <c r="P97" s="52"/>
      <c r="Q97" s="52"/>
      <c r="R97" s="52"/>
      <c r="S97" s="52">
        <v>7.72472724498666</v>
      </c>
      <c r="T97" s="52"/>
      <c r="U97" s="52"/>
      <c r="V97" s="52"/>
      <c r="W97" s="52">
        <v>7.8065156023466642</v>
      </c>
      <c r="X97" s="52"/>
      <c r="Y97" s="52"/>
      <c r="Z97" s="52"/>
      <c r="AA97" s="52">
        <v>7.8175020981200074</v>
      </c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</row>
    <row r="98" spans="3:44">
      <c r="C98" s="244"/>
      <c r="D98" s="51" t="s">
        <v>38</v>
      </c>
      <c r="E98" s="52"/>
      <c r="F98" s="52"/>
      <c r="G98" s="52"/>
      <c r="H98" s="52"/>
      <c r="I98" s="52"/>
      <c r="J98" s="52"/>
      <c r="K98" s="79">
        <v>9.968</v>
      </c>
      <c r="L98" s="63"/>
      <c r="M98" s="63"/>
      <c r="N98" s="63"/>
      <c r="O98" s="79">
        <v>8.0869999999999997</v>
      </c>
      <c r="P98" s="63"/>
      <c r="Q98" s="63"/>
      <c r="R98" s="63"/>
      <c r="S98" s="79">
        <v>7.9880000000000004</v>
      </c>
      <c r="T98" s="63"/>
      <c r="U98" s="63"/>
      <c r="V98" s="52"/>
      <c r="W98" s="79">
        <v>8.0570000000000004</v>
      </c>
      <c r="X98" s="63"/>
      <c r="Y98" s="52"/>
      <c r="Z98" s="52"/>
      <c r="AA98" s="79">
        <v>8.09</v>
      </c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</row>
    <row r="99" spans="3:44">
      <c r="C99" s="244"/>
      <c r="D99" s="51" t="s">
        <v>39</v>
      </c>
      <c r="E99" s="52"/>
      <c r="F99" s="52"/>
      <c r="G99" s="52"/>
      <c r="H99" s="52"/>
      <c r="I99" s="52"/>
      <c r="J99" s="52"/>
      <c r="K99" s="52">
        <v>10.374914168013328</v>
      </c>
      <c r="L99" s="52"/>
      <c r="M99" s="52"/>
      <c r="N99" s="52"/>
      <c r="O99" s="52">
        <v>8.5059891660933342</v>
      </c>
      <c r="P99" s="52"/>
      <c r="Q99" s="52"/>
      <c r="R99" s="52"/>
      <c r="S99" s="52">
        <v>8.3289845120933368</v>
      </c>
      <c r="T99" s="52"/>
      <c r="U99" s="52"/>
      <c r="V99" s="52"/>
      <c r="W99" s="52">
        <v>8.390020599680005</v>
      </c>
      <c r="X99" s="52"/>
      <c r="Y99" s="52"/>
      <c r="Z99" s="52"/>
      <c r="AA99" s="52">
        <v>8.4742504005466657</v>
      </c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</row>
    <row r="100" spans="3:44">
      <c r="C100" s="244">
        <v>-10</v>
      </c>
      <c r="D100" s="51" t="s">
        <v>40</v>
      </c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</row>
    <row r="101" spans="3:44">
      <c r="C101" s="244"/>
      <c r="D101" s="51" t="s">
        <v>41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</row>
    <row r="102" spans="3:44">
      <c r="C102" s="244"/>
      <c r="D102" s="51" t="s">
        <v>37</v>
      </c>
      <c r="E102" s="52"/>
      <c r="F102" s="52"/>
      <c r="G102" s="52"/>
      <c r="H102" s="52"/>
      <c r="I102" s="52"/>
      <c r="J102" s="52"/>
      <c r="K102" s="52">
        <v>5.6800183108266697</v>
      </c>
      <c r="L102" s="52"/>
      <c r="M102" s="52"/>
      <c r="N102" s="52"/>
      <c r="O102" s="52">
        <v>5.1648737315866633</v>
      </c>
      <c r="P102" s="52"/>
      <c r="Q102" s="52"/>
      <c r="R102" s="52"/>
      <c r="S102" s="52">
        <v>5.0696574349599999</v>
      </c>
      <c r="T102" s="52"/>
      <c r="U102" s="52"/>
      <c r="V102" s="52"/>
      <c r="W102" s="52">
        <v>4.9182879377333322</v>
      </c>
      <c r="X102" s="52"/>
      <c r="Y102" s="52"/>
      <c r="Z102" s="52"/>
      <c r="AA102" s="52">
        <v>4.8828870069333341</v>
      </c>
      <c r="AB102" s="52"/>
      <c r="AC102" s="52"/>
      <c r="AD102" s="52"/>
      <c r="AE102" s="52">
        <v>4.8792248416799984</v>
      </c>
      <c r="AF102" s="52"/>
      <c r="AG102" s="52"/>
      <c r="AH102" s="52"/>
      <c r="AI102" s="52">
        <v>4.8438239108799994</v>
      </c>
      <c r="AJ102" s="52"/>
      <c r="AK102" s="52"/>
      <c r="AL102" s="52"/>
      <c r="AM102" s="52"/>
      <c r="AN102" s="52"/>
      <c r="AO102" s="52"/>
      <c r="AP102" s="52"/>
      <c r="AQ102" s="52"/>
      <c r="AR102" s="52"/>
    </row>
    <row r="103" spans="3:44">
      <c r="C103" s="244"/>
      <c r="D103" s="51" t="s">
        <v>38</v>
      </c>
      <c r="E103" s="52"/>
      <c r="F103" s="52"/>
      <c r="G103" s="52"/>
      <c r="H103" s="52"/>
      <c r="I103" s="52"/>
      <c r="J103" s="52"/>
      <c r="K103" s="79">
        <v>5.9489999999999998</v>
      </c>
      <c r="L103" s="63"/>
      <c r="M103" s="63"/>
      <c r="N103" s="63"/>
      <c r="O103" s="79">
        <v>5.3979999999999997</v>
      </c>
      <c r="P103" s="63"/>
      <c r="Q103" s="63"/>
      <c r="R103" s="63"/>
      <c r="S103" s="79">
        <v>5.2770000000000001</v>
      </c>
      <c r="T103" s="63"/>
      <c r="U103" s="63"/>
      <c r="V103" s="63"/>
      <c r="W103" s="79">
        <v>5.1280000000000001</v>
      </c>
      <c r="X103" s="63"/>
      <c r="Y103" s="63"/>
      <c r="Z103" s="63"/>
      <c r="AA103" s="79">
        <v>5.1120000000000001</v>
      </c>
      <c r="AB103" s="63"/>
      <c r="AC103" s="63"/>
      <c r="AD103" s="52"/>
      <c r="AE103" s="79">
        <v>5.1890000000000001</v>
      </c>
      <c r="AF103" s="63"/>
      <c r="AG103" s="52"/>
      <c r="AH103" s="52"/>
      <c r="AI103" s="79">
        <v>5.1710000000000003</v>
      </c>
      <c r="AJ103" s="52"/>
      <c r="AK103" s="52"/>
      <c r="AL103" s="52"/>
      <c r="AM103" s="52"/>
      <c r="AN103" s="52"/>
      <c r="AO103" s="52"/>
      <c r="AP103" s="52"/>
      <c r="AQ103" s="52"/>
      <c r="AR103" s="52"/>
    </row>
    <row r="104" spans="3:44">
      <c r="C104" s="244"/>
      <c r="D104" s="51" t="s">
        <v>39</v>
      </c>
      <c r="E104" s="52"/>
      <c r="F104" s="52"/>
      <c r="G104" s="52"/>
      <c r="H104" s="52"/>
      <c r="I104" s="52"/>
      <c r="J104" s="52"/>
      <c r="K104" s="52">
        <v>6.3501945525333348</v>
      </c>
      <c r="L104" s="52"/>
      <c r="M104" s="52"/>
      <c r="N104" s="52"/>
      <c r="O104" s="52">
        <v>5.7727931639599994</v>
      </c>
      <c r="P104" s="52"/>
      <c r="Q104" s="52"/>
      <c r="R104" s="52"/>
      <c r="S104" s="52">
        <v>5.6202029449866648</v>
      </c>
      <c r="T104" s="52"/>
      <c r="U104" s="52"/>
      <c r="V104" s="52"/>
      <c r="W104" s="52">
        <v>5.4798199435333395</v>
      </c>
      <c r="X104" s="52"/>
      <c r="Y104" s="52"/>
      <c r="Z104" s="52"/>
      <c r="AA104" s="52">
        <v>5.5188830395866679</v>
      </c>
      <c r="AB104" s="52"/>
      <c r="AC104" s="52"/>
      <c r="AD104" s="52"/>
      <c r="AE104" s="52">
        <v>5.7032120241066711</v>
      </c>
      <c r="AF104" s="52"/>
      <c r="AG104" s="52"/>
      <c r="AH104" s="52"/>
      <c r="AI104" s="52">
        <v>5.7068741893600006</v>
      </c>
      <c r="AJ104" s="52"/>
      <c r="AK104" s="52"/>
      <c r="AL104" s="52"/>
      <c r="AM104" s="52"/>
      <c r="AN104" s="52"/>
      <c r="AO104" s="52"/>
      <c r="AP104" s="52"/>
      <c r="AQ104" s="52"/>
      <c r="AR104" s="52"/>
    </row>
    <row r="105" spans="3:44">
      <c r="C105" s="244">
        <v>0</v>
      </c>
      <c r="D105" s="51" t="s">
        <v>40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</row>
    <row r="106" spans="3:44">
      <c r="C106" s="244"/>
      <c r="D106" s="51" t="s">
        <v>41</v>
      </c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</row>
    <row r="107" spans="3:44">
      <c r="C107" s="244"/>
      <c r="D107" s="51" t="s">
        <v>37</v>
      </c>
      <c r="E107" s="52"/>
      <c r="F107" s="52"/>
      <c r="G107" s="52"/>
      <c r="H107" s="52"/>
      <c r="I107" s="52"/>
      <c r="J107" s="52"/>
      <c r="K107" s="52">
        <v>3.4302281223733346</v>
      </c>
      <c r="L107" s="52"/>
      <c r="M107" s="52"/>
      <c r="N107" s="52"/>
      <c r="O107" s="52">
        <v>3.2446784161199993</v>
      </c>
      <c r="P107" s="52"/>
      <c r="Q107" s="52"/>
      <c r="R107" s="52"/>
      <c r="S107" s="52">
        <v>2.9944304570133324</v>
      </c>
      <c r="T107" s="52"/>
      <c r="U107" s="52"/>
      <c r="V107" s="52"/>
      <c r="W107" s="52">
        <v>2.8406195162933363</v>
      </c>
      <c r="X107" s="52"/>
      <c r="Y107" s="52"/>
      <c r="Z107" s="52"/>
      <c r="AA107" s="52">
        <v>2.7722590982000028</v>
      </c>
      <c r="AB107" s="52"/>
      <c r="AC107" s="52"/>
      <c r="AD107" s="52"/>
      <c r="AE107" s="52">
        <v>2.7820248722133378</v>
      </c>
      <c r="AF107" s="52"/>
      <c r="AG107" s="52"/>
      <c r="AH107" s="52"/>
      <c r="AI107" s="52">
        <v>2.7490653849066682</v>
      </c>
      <c r="AJ107" s="52"/>
      <c r="AK107" s="52"/>
      <c r="AL107" s="52"/>
      <c r="AM107" s="52">
        <v>2.702677958346674</v>
      </c>
      <c r="AN107" s="52"/>
      <c r="AO107" s="52"/>
      <c r="AP107" s="52"/>
      <c r="AQ107" s="52">
        <v>2.7515068284133313</v>
      </c>
      <c r="AR107" s="52"/>
    </row>
    <row r="108" spans="3:44">
      <c r="C108" s="244"/>
      <c r="D108" s="51" t="s">
        <v>38</v>
      </c>
      <c r="E108" s="52"/>
      <c r="F108" s="52"/>
      <c r="G108" s="52"/>
      <c r="H108" s="52"/>
      <c r="I108" s="52"/>
      <c r="J108" s="52"/>
      <c r="K108" s="79">
        <v>3.677</v>
      </c>
      <c r="L108" s="63"/>
      <c r="M108" s="63"/>
      <c r="N108" s="63"/>
      <c r="O108" s="79">
        <v>3.444</v>
      </c>
      <c r="P108" s="63"/>
      <c r="Q108" s="63"/>
      <c r="R108" s="63"/>
      <c r="S108" s="79">
        <v>3.1890000000000001</v>
      </c>
      <c r="T108" s="63"/>
      <c r="U108" s="63"/>
      <c r="V108" s="63"/>
      <c r="W108" s="79">
        <v>3.0369999999999999</v>
      </c>
      <c r="X108" s="63"/>
      <c r="Y108" s="63"/>
      <c r="Z108" s="63"/>
      <c r="AA108" s="79">
        <v>2.9870000000000001</v>
      </c>
      <c r="AB108" s="63"/>
      <c r="AC108" s="63"/>
      <c r="AD108" s="63"/>
      <c r="AE108" s="79">
        <v>3.0630000000000002</v>
      </c>
      <c r="AF108" s="63"/>
      <c r="AG108" s="63"/>
      <c r="AH108" s="52"/>
      <c r="AI108" s="79">
        <v>3.0379999999999998</v>
      </c>
      <c r="AJ108" s="63"/>
      <c r="AK108" s="52"/>
      <c r="AL108" s="52"/>
      <c r="AM108" s="79">
        <v>2.988</v>
      </c>
      <c r="AN108" s="52"/>
      <c r="AO108" s="52"/>
      <c r="AP108" s="52"/>
      <c r="AQ108" s="52"/>
      <c r="AR108" s="52"/>
    </row>
    <row r="109" spans="3:44">
      <c r="C109" s="244"/>
      <c r="D109" s="51" t="s">
        <v>39</v>
      </c>
      <c r="E109" s="52"/>
      <c r="F109" s="52"/>
      <c r="G109" s="52"/>
      <c r="H109" s="52"/>
      <c r="I109" s="52"/>
      <c r="J109" s="52"/>
      <c r="K109" s="52">
        <v>4.0906385900666642</v>
      </c>
      <c r="L109" s="52"/>
      <c r="M109" s="52"/>
      <c r="N109" s="52"/>
      <c r="O109" s="52">
        <v>3.7940032044000027</v>
      </c>
      <c r="P109" s="52"/>
      <c r="Q109" s="52"/>
      <c r="R109" s="52"/>
      <c r="S109" s="52">
        <v>3.5303273060266647</v>
      </c>
      <c r="T109" s="52"/>
      <c r="U109" s="52"/>
      <c r="V109" s="52"/>
      <c r="W109" s="52">
        <v>3.3887235828266666</v>
      </c>
      <c r="X109" s="52"/>
      <c r="Y109" s="52"/>
      <c r="Z109" s="52"/>
      <c r="AA109" s="52">
        <v>3.388723582826672</v>
      </c>
      <c r="AB109" s="52"/>
      <c r="AC109" s="52"/>
      <c r="AD109" s="52"/>
      <c r="AE109" s="52">
        <v>3.5535210193066704</v>
      </c>
      <c r="AF109" s="52"/>
      <c r="AG109" s="52"/>
      <c r="AH109" s="52"/>
      <c r="AI109" s="52">
        <v>3.5413138017866728</v>
      </c>
      <c r="AJ109" s="52"/>
      <c r="AK109" s="52"/>
      <c r="AL109" s="52"/>
      <c r="AM109" s="52">
        <v>3.4912642099600077</v>
      </c>
      <c r="AN109" s="52"/>
      <c r="AO109" s="52"/>
      <c r="AP109" s="52"/>
      <c r="AQ109" s="52"/>
      <c r="AR109" s="52"/>
    </row>
    <row r="110" spans="3:44">
      <c r="C110" s="244">
        <v>10</v>
      </c>
      <c r="D110" s="51" t="s">
        <v>40</v>
      </c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</row>
    <row r="111" spans="3:44">
      <c r="C111" s="244"/>
      <c r="D111" s="51" t="s">
        <v>41</v>
      </c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</row>
    <row r="112" spans="3:44">
      <c r="C112" s="244"/>
      <c r="D112" s="51" t="s">
        <v>37</v>
      </c>
      <c r="E112" s="52"/>
      <c r="F112" s="52"/>
      <c r="G112" s="52"/>
      <c r="H112" s="52"/>
      <c r="I112" s="52"/>
      <c r="J112" s="52"/>
      <c r="K112" s="52">
        <v>2.2656595712266636</v>
      </c>
      <c r="L112" s="52"/>
      <c r="M112" s="52"/>
      <c r="N112" s="52"/>
      <c r="O112" s="52">
        <v>1.9421683070133375</v>
      </c>
      <c r="P112" s="52"/>
      <c r="Q112" s="52"/>
      <c r="R112" s="52"/>
      <c r="S112" s="52">
        <v>1.7749294270266642</v>
      </c>
      <c r="T112" s="52"/>
      <c r="U112" s="52"/>
      <c r="V112" s="52"/>
      <c r="W112" s="52">
        <v>1.7004654001733379</v>
      </c>
      <c r="X112" s="52"/>
      <c r="Y112" s="52"/>
      <c r="Z112" s="52"/>
      <c r="AA112" s="52">
        <v>1.6650644693733341</v>
      </c>
      <c r="AB112" s="52"/>
      <c r="AC112" s="52"/>
      <c r="AD112" s="52"/>
      <c r="AE112" s="52">
        <v>1.6809338521333337</v>
      </c>
      <c r="AF112" s="52"/>
      <c r="AG112" s="52"/>
      <c r="AH112" s="52"/>
      <c r="AI112" s="52">
        <v>1.6614023041066635</v>
      </c>
      <c r="AJ112" s="52"/>
      <c r="AK112" s="52"/>
      <c r="AL112" s="52"/>
      <c r="AM112" s="52">
        <v>1.6430914778266608</v>
      </c>
      <c r="AN112" s="52"/>
      <c r="AO112" s="52"/>
      <c r="AP112" s="52"/>
      <c r="AQ112" s="52">
        <v>1.6528572518533362</v>
      </c>
      <c r="AR112" s="52"/>
    </row>
    <row r="113" spans="3:44">
      <c r="C113" s="244"/>
      <c r="D113" s="51" t="s">
        <v>38</v>
      </c>
      <c r="E113" s="52"/>
      <c r="F113" s="52"/>
      <c r="G113" s="52"/>
      <c r="H113" s="52"/>
      <c r="I113" s="52"/>
      <c r="J113" s="52"/>
      <c r="K113" s="79">
        <v>2.4809999999999999</v>
      </c>
      <c r="L113" s="63"/>
      <c r="M113" s="63"/>
      <c r="N113" s="63"/>
      <c r="O113" s="79">
        <v>2.1240000000000001</v>
      </c>
      <c r="P113" s="63"/>
      <c r="Q113" s="63"/>
      <c r="R113" s="63"/>
      <c r="S113" s="79">
        <v>1.9530000000000001</v>
      </c>
      <c r="T113" s="63"/>
      <c r="U113" s="63"/>
      <c r="V113" s="63"/>
      <c r="W113" s="79">
        <v>1.8740000000000001</v>
      </c>
      <c r="X113" s="63"/>
      <c r="Y113" s="63"/>
      <c r="Z113" s="63"/>
      <c r="AA113" s="79">
        <v>1.8480000000000001</v>
      </c>
      <c r="AB113" s="63"/>
      <c r="AC113" s="63"/>
      <c r="AD113" s="63"/>
      <c r="AE113" s="79">
        <v>1.9259999999999999</v>
      </c>
      <c r="AF113" s="63"/>
      <c r="AG113" s="63"/>
      <c r="AH113" s="63"/>
      <c r="AI113" s="79">
        <v>1.9139999999999999</v>
      </c>
      <c r="AJ113" s="63"/>
      <c r="AK113" s="63"/>
      <c r="AL113" s="52"/>
      <c r="AM113" s="79">
        <v>1.8839999999999999</v>
      </c>
      <c r="AN113" s="63"/>
      <c r="AO113" s="52"/>
      <c r="AP113" s="52"/>
      <c r="AQ113" s="79">
        <v>1.879</v>
      </c>
      <c r="AR113" s="52"/>
    </row>
    <row r="114" spans="3:44">
      <c r="C114" s="244"/>
      <c r="D114" s="51" t="s">
        <v>39</v>
      </c>
      <c r="E114" s="52"/>
      <c r="F114" s="52"/>
      <c r="G114" s="52"/>
      <c r="H114" s="52"/>
      <c r="I114" s="52"/>
      <c r="J114" s="52"/>
      <c r="K114" s="52">
        <v>2.8479438467999962</v>
      </c>
      <c r="L114" s="52"/>
      <c r="M114" s="52"/>
      <c r="N114" s="52"/>
      <c r="O114" s="52">
        <v>2.4499885557333378</v>
      </c>
      <c r="P114" s="52"/>
      <c r="Q114" s="52"/>
      <c r="R114" s="52"/>
      <c r="S114" s="52">
        <v>2.2619974059733337</v>
      </c>
      <c r="T114" s="52"/>
      <c r="U114" s="52"/>
      <c r="V114" s="52"/>
      <c r="W114" s="52">
        <v>2.1826504921066694</v>
      </c>
      <c r="X114" s="52"/>
      <c r="Y114" s="52"/>
      <c r="Z114" s="52"/>
      <c r="AA114" s="52">
        <v>2.1997405966266648</v>
      </c>
      <c r="AB114" s="52"/>
      <c r="AC114" s="52"/>
      <c r="AD114" s="52"/>
      <c r="AE114" s="52">
        <v>2.3462272068266663</v>
      </c>
      <c r="AF114" s="52"/>
      <c r="AG114" s="52"/>
      <c r="AH114" s="52"/>
      <c r="AI114" s="52">
        <v>2.3389028763199939</v>
      </c>
      <c r="AJ114" s="52"/>
      <c r="AK114" s="52"/>
      <c r="AL114" s="52"/>
      <c r="AM114" s="52">
        <v>2.304722667266669</v>
      </c>
      <c r="AN114" s="52"/>
      <c r="AO114" s="52"/>
      <c r="AP114" s="52"/>
      <c r="AQ114" s="52">
        <v>2.3035019455333363</v>
      </c>
      <c r="AR114" s="52"/>
    </row>
    <row r="115" spans="3:44">
      <c r="C115" s="244">
        <v>20</v>
      </c>
      <c r="D115" s="51" t="s">
        <v>40</v>
      </c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</row>
    <row r="116" spans="3:44">
      <c r="C116" s="244"/>
      <c r="D116" s="51" t="s">
        <v>41</v>
      </c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</row>
    <row r="117" spans="3:44">
      <c r="C117" s="244"/>
      <c r="D117" s="51" t="s">
        <v>37</v>
      </c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</row>
    <row r="118" spans="3:44">
      <c r="C118" s="244"/>
      <c r="D118" s="51" t="s">
        <v>38</v>
      </c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</row>
    <row r="119" spans="3:44">
      <c r="C119" s="244"/>
      <c r="D119" s="51" t="s">
        <v>39</v>
      </c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</row>
    <row r="120" spans="3:44">
      <c r="C120" s="244">
        <v>25</v>
      </c>
      <c r="D120" s="51" t="s">
        <v>40</v>
      </c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</row>
    <row r="121" spans="3:44">
      <c r="C121" s="244"/>
      <c r="D121" s="51" t="s">
        <v>41</v>
      </c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</row>
    <row r="122" spans="3:44">
      <c r="C122" s="244"/>
      <c r="D122" s="51" t="s">
        <v>37</v>
      </c>
      <c r="E122" s="52"/>
      <c r="F122" s="52"/>
      <c r="G122" s="52"/>
      <c r="H122" s="52"/>
      <c r="I122" s="52"/>
      <c r="J122" s="52"/>
      <c r="K122" s="52">
        <v>1.2109559777199999</v>
      </c>
      <c r="L122" s="52"/>
      <c r="M122" s="52"/>
      <c r="N122" s="52"/>
      <c r="O122" s="52">
        <v>1.0571450370133384</v>
      </c>
      <c r="P122" s="52"/>
      <c r="Q122" s="52"/>
      <c r="R122" s="52"/>
      <c r="S122" s="52">
        <v>0.99610894941333084</v>
      </c>
      <c r="T122" s="52"/>
      <c r="U122" s="52"/>
      <c r="V122" s="52"/>
      <c r="W122" s="52">
        <v>0.97535667963999972</v>
      </c>
      <c r="X122" s="52"/>
      <c r="Y122" s="52"/>
      <c r="Z122" s="52"/>
      <c r="AA122" s="52">
        <v>0.96925307086666612</v>
      </c>
      <c r="AB122" s="52"/>
      <c r="AC122" s="52"/>
      <c r="AD122" s="52"/>
      <c r="AE122" s="52">
        <v>0.99366750590666808</v>
      </c>
      <c r="AF122" s="52"/>
      <c r="AG122" s="52"/>
      <c r="AH122" s="52"/>
      <c r="AI122" s="52">
        <v>0.99488822766666951</v>
      </c>
      <c r="AJ122" s="52"/>
      <c r="AK122" s="52"/>
      <c r="AL122" s="52"/>
      <c r="AM122" s="52">
        <v>0.9887846189066648</v>
      </c>
      <c r="AN122" s="52"/>
      <c r="AO122" s="52"/>
      <c r="AP122" s="52"/>
      <c r="AQ122" s="52">
        <v>0.98756389714665715</v>
      </c>
      <c r="AR122" s="52"/>
    </row>
    <row r="123" spans="3:44">
      <c r="C123" s="244"/>
      <c r="D123" s="51" t="s">
        <v>38</v>
      </c>
      <c r="E123" s="52"/>
      <c r="F123" s="52"/>
      <c r="G123" s="52"/>
      <c r="H123" s="52"/>
      <c r="I123" s="52"/>
      <c r="J123" s="52"/>
      <c r="K123" s="79">
        <v>1.3879999999999999</v>
      </c>
      <c r="L123" s="63"/>
      <c r="M123" s="63"/>
      <c r="N123" s="63"/>
      <c r="O123" s="79">
        <v>1.2010000000000001</v>
      </c>
      <c r="P123" s="63"/>
      <c r="Q123" s="63"/>
      <c r="R123" s="63"/>
      <c r="S123" s="79">
        <v>1.1339999999999999</v>
      </c>
      <c r="T123" s="63"/>
      <c r="U123" s="63"/>
      <c r="V123" s="63"/>
      <c r="W123" s="79">
        <v>1.113</v>
      </c>
      <c r="X123" s="63"/>
      <c r="Y123" s="63"/>
      <c r="Z123" s="63"/>
      <c r="AA123" s="79">
        <v>1.1100000000000001</v>
      </c>
      <c r="AB123" s="63"/>
      <c r="AC123" s="63"/>
      <c r="AD123" s="63"/>
      <c r="AE123" s="79">
        <v>1.1870000000000001</v>
      </c>
      <c r="AF123" s="63"/>
      <c r="AG123" s="63"/>
      <c r="AH123" s="63"/>
      <c r="AI123" s="79">
        <v>1.1839999999999999</v>
      </c>
      <c r="AJ123" s="63"/>
      <c r="AK123" s="63"/>
      <c r="AL123" s="52"/>
      <c r="AM123" s="79">
        <v>1.169</v>
      </c>
      <c r="AN123" s="63"/>
      <c r="AO123" s="52"/>
      <c r="AP123" s="52"/>
      <c r="AQ123" s="79">
        <v>1.155</v>
      </c>
      <c r="AR123" s="52"/>
    </row>
    <row r="124" spans="3:44">
      <c r="C124" s="244"/>
      <c r="D124" s="51" t="s">
        <v>39</v>
      </c>
      <c r="E124" s="52"/>
      <c r="F124" s="52"/>
      <c r="G124" s="52"/>
      <c r="H124" s="52"/>
      <c r="I124" s="52"/>
      <c r="J124" s="52"/>
      <c r="K124" s="52">
        <v>1.6858167391466652</v>
      </c>
      <c r="L124" s="52"/>
      <c r="M124" s="52"/>
      <c r="N124" s="52"/>
      <c r="O124" s="52">
        <v>1.4563210498266699</v>
      </c>
      <c r="P124" s="52"/>
      <c r="Q124" s="52"/>
      <c r="R124" s="52"/>
      <c r="S124" s="52">
        <v>1.3647669184400022</v>
      </c>
      <c r="T124" s="52"/>
      <c r="U124" s="52"/>
      <c r="V124" s="52"/>
      <c r="W124" s="52">
        <v>1.331807431146667</v>
      </c>
      <c r="X124" s="52"/>
      <c r="Y124" s="52"/>
      <c r="Z124" s="52"/>
      <c r="AA124" s="52">
        <v>1.3488975356666681</v>
      </c>
      <c r="AB124" s="52"/>
      <c r="AC124" s="52"/>
      <c r="AD124" s="52"/>
      <c r="AE124" s="52">
        <v>1.4868390936133302</v>
      </c>
      <c r="AF124" s="52"/>
      <c r="AG124" s="52"/>
      <c r="AH124" s="52"/>
      <c r="AI124" s="52">
        <v>1.4843976501066671</v>
      </c>
      <c r="AJ124" s="52"/>
      <c r="AK124" s="52"/>
      <c r="AL124" s="52"/>
      <c r="AM124" s="52">
        <v>1.458762493333333</v>
      </c>
      <c r="AN124" s="52"/>
      <c r="AO124" s="52"/>
      <c r="AP124" s="52"/>
      <c r="AQ124" s="52">
        <v>1.447775997559996</v>
      </c>
      <c r="AR124" s="52"/>
    </row>
    <row r="125" spans="3:44">
      <c r="C125" s="244">
        <v>30</v>
      </c>
      <c r="D125" s="51" t="s">
        <v>40</v>
      </c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</row>
    <row r="126" spans="3:44">
      <c r="C126" s="244"/>
      <c r="D126" s="51" t="s">
        <v>41</v>
      </c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</row>
    <row r="127" spans="3:44">
      <c r="C127" s="244"/>
      <c r="D127" s="51" t="s">
        <v>37</v>
      </c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</row>
    <row r="128" spans="3:44">
      <c r="C128" s="244"/>
      <c r="D128" s="51" t="s">
        <v>38</v>
      </c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</row>
    <row r="129" spans="3:44">
      <c r="C129" s="244"/>
      <c r="D129" s="51" t="s">
        <v>39</v>
      </c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</row>
    <row r="130" spans="3:44">
      <c r="C130" s="244">
        <v>40</v>
      </c>
      <c r="D130" s="51" t="s">
        <v>40</v>
      </c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</row>
    <row r="131" spans="3:44">
      <c r="C131" s="244"/>
      <c r="D131" s="51" t="s">
        <v>41</v>
      </c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</row>
    <row r="132" spans="3:44">
      <c r="C132" s="244"/>
      <c r="D132" s="51" t="s">
        <v>37</v>
      </c>
      <c r="E132" s="52"/>
      <c r="F132" s="52"/>
      <c r="G132" s="52"/>
      <c r="H132" s="52"/>
      <c r="I132" s="52"/>
      <c r="J132" s="52"/>
      <c r="K132" s="52">
        <v>0.88380254825333182</v>
      </c>
      <c r="L132" s="52"/>
      <c r="M132" s="52"/>
      <c r="N132" s="52"/>
      <c r="O132" s="52">
        <v>0.81300068665333569</v>
      </c>
      <c r="P132" s="52"/>
      <c r="Q132" s="52"/>
      <c r="R132" s="52"/>
      <c r="S132" s="52">
        <v>0.78370336461333068</v>
      </c>
      <c r="T132" s="52"/>
      <c r="U132" s="52"/>
      <c r="V132" s="52"/>
      <c r="W132" s="52">
        <v>0.76783398185333129</v>
      </c>
      <c r="X132" s="52"/>
      <c r="Y132" s="52"/>
      <c r="Z132" s="52"/>
      <c r="AA132" s="52">
        <v>0.76539253833333376</v>
      </c>
      <c r="AB132" s="52"/>
      <c r="AC132" s="52"/>
      <c r="AD132" s="52"/>
      <c r="AE132" s="52">
        <v>0.79713130388000175</v>
      </c>
      <c r="AF132" s="52"/>
      <c r="AG132" s="52"/>
      <c r="AH132" s="52"/>
      <c r="AI132" s="52">
        <v>0.79102769511999682</v>
      </c>
      <c r="AJ132" s="52"/>
      <c r="AK132" s="52"/>
      <c r="AL132" s="52"/>
      <c r="AM132" s="52">
        <v>0.7812619211066677</v>
      </c>
      <c r="AN132" s="52"/>
      <c r="AO132" s="52"/>
      <c r="AP132" s="52"/>
      <c r="AQ132" s="52">
        <v>0.76417181658666067</v>
      </c>
      <c r="AR132" s="52"/>
    </row>
    <row r="133" spans="3:44">
      <c r="C133" s="244"/>
      <c r="D133" s="51" t="s">
        <v>38</v>
      </c>
      <c r="E133" s="52"/>
      <c r="F133" s="52"/>
      <c r="G133" s="52"/>
      <c r="H133" s="52"/>
      <c r="I133" s="52"/>
      <c r="J133" s="52"/>
      <c r="K133" s="79">
        <v>1.03</v>
      </c>
      <c r="L133" s="63"/>
      <c r="M133" s="63"/>
      <c r="N133" s="63"/>
      <c r="O133" s="79">
        <v>0.93100000000000005</v>
      </c>
      <c r="P133" s="63"/>
      <c r="Q133" s="63"/>
      <c r="R133" s="63"/>
      <c r="S133" s="79">
        <v>0.89200000000000002</v>
      </c>
      <c r="T133" s="63"/>
      <c r="U133" s="63"/>
      <c r="V133" s="63"/>
      <c r="W133" s="79">
        <v>0.879</v>
      </c>
      <c r="X133" s="63"/>
      <c r="Y133" s="63"/>
      <c r="Z133" s="63"/>
      <c r="AA133" s="79">
        <v>0.874</v>
      </c>
      <c r="AB133" s="63"/>
      <c r="AC133" s="63"/>
      <c r="AD133" s="63"/>
      <c r="AE133" s="79">
        <v>0.94899999999999995</v>
      </c>
      <c r="AF133" s="63"/>
      <c r="AG133" s="63"/>
      <c r="AH133" s="63"/>
      <c r="AI133" s="79">
        <v>0.94099999999999995</v>
      </c>
      <c r="AJ133" s="63"/>
      <c r="AK133" s="63"/>
      <c r="AL133" s="52"/>
      <c r="AM133" s="79">
        <v>0.92200000000000004</v>
      </c>
      <c r="AN133" s="63"/>
      <c r="AO133" s="52"/>
      <c r="AP133" s="52"/>
      <c r="AQ133" s="79">
        <v>0.89600000000000002</v>
      </c>
      <c r="AR133" s="52"/>
    </row>
    <row r="134" spans="3:44">
      <c r="C134" s="244"/>
      <c r="D134" s="51" t="s">
        <v>39</v>
      </c>
      <c r="E134" s="52"/>
      <c r="F134" s="52"/>
      <c r="G134" s="52"/>
      <c r="H134" s="52"/>
      <c r="I134" s="52"/>
      <c r="J134" s="52"/>
      <c r="K134" s="52">
        <v>1.278095674066666</v>
      </c>
      <c r="L134" s="52"/>
      <c r="M134" s="52"/>
      <c r="N134" s="52"/>
      <c r="O134" s="52">
        <v>1.1438162813733339</v>
      </c>
      <c r="P134" s="52"/>
      <c r="Q134" s="52"/>
      <c r="R134" s="52"/>
      <c r="S134" s="52">
        <v>1.0803387502933326</v>
      </c>
      <c r="T134" s="52"/>
      <c r="U134" s="52"/>
      <c r="V134" s="52"/>
      <c r="W134" s="52">
        <v>1.0388342107333297</v>
      </c>
      <c r="X134" s="52"/>
      <c r="Y134" s="52"/>
      <c r="Z134" s="52"/>
      <c r="AA134" s="52">
        <v>1.0644693675066641</v>
      </c>
      <c r="AB134" s="52"/>
      <c r="AC134" s="52"/>
      <c r="AD134" s="52"/>
      <c r="AE134" s="52">
        <v>1.1743343251733349</v>
      </c>
      <c r="AF134" s="52"/>
      <c r="AG134" s="52"/>
      <c r="AH134" s="52"/>
      <c r="AI134" s="52">
        <v>1.1682307164133299</v>
      </c>
      <c r="AJ134" s="52"/>
      <c r="AK134" s="52"/>
      <c r="AL134" s="52"/>
      <c r="AM134" s="52">
        <v>1.1413748378799997</v>
      </c>
      <c r="AN134" s="52"/>
      <c r="AO134" s="52"/>
      <c r="AP134" s="52"/>
      <c r="AQ134" s="52">
        <v>1.1194018463333322</v>
      </c>
      <c r="AR134" s="52"/>
    </row>
    <row r="135" spans="3:44">
      <c r="C135" s="244">
        <v>45</v>
      </c>
      <c r="D135" s="51" t="s">
        <v>40</v>
      </c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</row>
    <row r="136" spans="3:44">
      <c r="C136" s="244"/>
      <c r="D136" s="51" t="s">
        <v>41</v>
      </c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</row>
    <row r="137" spans="3:44">
      <c r="C137" s="244"/>
      <c r="D137" s="51" t="s">
        <v>37</v>
      </c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</row>
    <row r="138" spans="3:44">
      <c r="C138" s="244"/>
      <c r="D138" s="51" t="s">
        <v>38</v>
      </c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</row>
    <row r="139" spans="3:44">
      <c r="C139" s="244"/>
      <c r="D139" s="51" t="s">
        <v>39</v>
      </c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</row>
    <row r="140" spans="3:44">
      <c r="C140" s="244">
        <v>50</v>
      </c>
      <c r="D140" s="51" t="s">
        <v>40</v>
      </c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</row>
    <row r="141" spans="3:44">
      <c r="C141" s="244"/>
      <c r="D141" s="51" t="s">
        <v>41</v>
      </c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</row>
    <row r="142" spans="3:44">
      <c r="C142" s="244"/>
      <c r="D142" s="51" t="s">
        <v>37</v>
      </c>
      <c r="E142" s="52"/>
      <c r="F142" s="52"/>
      <c r="G142" s="52"/>
      <c r="H142" s="52"/>
      <c r="I142" s="52"/>
      <c r="J142" s="52"/>
      <c r="K142" s="52">
        <v>0.78980697337333561</v>
      </c>
      <c r="L142" s="52"/>
      <c r="M142" s="52"/>
      <c r="N142" s="52"/>
      <c r="O142" s="52">
        <v>0.74341954680000089</v>
      </c>
      <c r="P142" s="52"/>
      <c r="Q142" s="52"/>
      <c r="R142" s="52"/>
      <c r="S142" s="52">
        <v>0.71900511177333348</v>
      </c>
      <c r="T142" s="52"/>
      <c r="U142" s="52"/>
      <c r="V142" s="52"/>
      <c r="W142" s="52">
        <v>0.70313572899999954</v>
      </c>
      <c r="X142" s="52"/>
      <c r="Y142" s="52"/>
      <c r="Z142" s="52"/>
      <c r="AA142" s="52">
        <v>0.70313572899999954</v>
      </c>
      <c r="AB142" s="52"/>
      <c r="AC142" s="52"/>
      <c r="AD142" s="52"/>
      <c r="AE142" s="52">
        <v>0.73121232929333146</v>
      </c>
      <c r="AF142" s="52"/>
      <c r="AG142" s="52"/>
      <c r="AH142" s="52"/>
      <c r="AI142" s="52">
        <v>0.72632944227999974</v>
      </c>
      <c r="AJ142" s="52"/>
      <c r="AK142" s="52"/>
      <c r="AL142" s="52"/>
      <c r="AM142" s="52">
        <v>0.71534294652000341</v>
      </c>
      <c r="AN142" s="52"/>
      <c r="AO142" s="52"/>
      <c r="AP142" s="52"/>
      <c r="AQ142" s="52">
        <v>0.70069428549333668</v>
      </c>
      <c r="AR142" s="52"/>
    </row>
    <row r="143" spans="3:44">
      <c r="C143" s="244"/>
      <c r="D143" s="51" t="s">
        <v>38</v>
      </c>
      <c r="E143" s="52"/>
      <c r="F143" s="52"/>
      <c r="G143" s="52"/>
      <c r="H143" s="52"/>
      <c r="I143" s="52"/>
      <c r="J143" s="52"/>
      <c r="K143" s="79">
        <v>0.92</v>
      </c>
      <c r="L143" s="63"/>
      <c r="M143" s="63"/>
      <c r="N143" s="63"/>
      <c r="O143" s="79">
        <v>0.85199999999999998</v>
      </c>
      <c r="P143" s="63"/>
      <c r="Q143" s="63"/>
      <c r="R143" s="63"/>
      <c r="S143" s="79">
        <v>0.81899999999999995</v>
      </c>
      <c r="T143" s="63"/>
      <c r="U143" s="63"/>
      <c r="V143" s="63"/>
      <c r="W143" s="79">
        <v>0.80300000000000005</v>
      </c>
      <c r="X143" s="63"/>
      <c r="Y143" s="63"/>
      <c r="Z143" s="63"/>
      <c r="AA143" s="79">
        <v>0.79800000000000004</v>
      </c>
      <c r="AB143" s="63"/>
      <c r="AC143" s="63"/>
      <c r="AD143" s="63"/>
      <c r="AE143" s="79">
        <v>0.86499999999999999</v>
      </c>
      <c r="AF143" s="63"/>
      <c r="AG143" s="63"/>
      <c r="AH143" s="63"/>
      <c r="AI143" s="79">
        <v>0.85799999999999998</v>
      </c>
      <c r="AJ143" s="63"/>
      <c r="AK143" s="63"/>
      <c r="AL143" s="52"/>
      <c r="AM143" s="79">
        <v>0.83699999999999997</v>
      </c>
      <c r="AN143" s="63"/>
      <c r="AO143" s="52"/>
      <c r="AP143" s="52"/>
      <c r="AQ143" s="79">
        <v>0.81399999999999995</v>
      </c>
      <c r="AR143" s="52"/>
    </row>
    <row r="144" spans="3:44">
      <c r="C144" s="244"/>
      <c r="D144" s="51" t="s">
        <v>39</v>
      </c>
      <c r="E144" s="52"/>
      <c r="F144" s="52"/>
      <c r="G144" s="52"/>
      <c r="H144" s="52"/>
      <c r="I144" s="52"/>
      <c r="J144" s="52"/>
      <c r="K144" s="52">
        <v>1.1486991683866656</v>
      </c>
      <c r="L144" s="52"/>
      <c r="M144" s="52"/>
      <c r="N144" s="52"/>
      <c r="O144" s="52">
        <v>1.0498207064933378</v>
      </c>
      <c r="P144" s="52"/>
      <c r="Q144" s="52"/>
      <c r="R144" s="52"/>
      <c r="S144" s="52">
        <v>0.98756389716000348</v>
      </c>
      <c r="T144" s="52"/>
      <c r="U144" s="52"/>
      <c r="V144" s="52"/>
      <c r="W144" s="52">
        <v>0.93751430533333269</v>
      </c>
      <c r="X144" s="52"/>
      <c r="Y144" s="52"/>
      <c r="Z144" s="52"/>
      <c r="AA144" s="52">
        <v>0.97169451437333498</v>
      </c>
      <c r="AB144" s="52"/>
      <c r="AC144" s="52"/>
      <c r="AD144" s="52"/>
      <c r="AE144" s="52">
        <v>1.0620279240133357</v>
      </c>
      <c r="AF144" s="52"/>
      <c r="AG144" s="52"/>
      <c r="AH144" s="52"/>
      <c r="AI144" s="52">
        <v>1.0510414282399989</v>
      </c>
      <c r="AJ144" s="52"/>
      <c r="AK144" s="52"/>
      <c r="AL144" s="52"/>
      <c r="AM144" s="52">
        <v>1.0254062714533301</v>
      </c>
      <c r="AN144" s="52"/>
      <c r="AO144" s="52"/>
      <c r="AP144" s="52"/>
      <c r="AQ144" s="52">
        <v>1.0046540016666701</v>
      </c>
      <c r="AR144" s="52"/>
    </row>
    <row r="145" spans="3:44">
      <c r="C145" s="244">
        <v>55</v>
      </c>
      <c r="D145" s="51" t="s">
        <v>40</v>
      </c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</row>
    <row r="146" spans="3:44">
      <c r="C146" s="244"/>
      <c r="D146" s="51" t="s">
        <v>41</v>
      </c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</row>
    <row r="147" spans="3:44">
      <c r="C147" s="244"/>
      <c r="D147" s="51" t="s">
        <v>37</v>
      </c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</row>
    <row r="148" spans="3:44">
      <c r="C148" s="244"/>
      <c r="D148" s="51" t="s">
        <v>38</v>
      </c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</row>
    <row r="149" spans="3:44">
      <c r="C149" s="244"/>
      <c r="D149" s="51" t="s">
        <v>39</v>
      </c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</row>
    <row r="150" spans="3:44">
      <c r="C150" s="244">
        <v>60</v>
      </c>
      <c r="D150" s="51" t="s">
        <v>40</v>
      </c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</row>
    <row r="151" spans="3:44">
      <c r="C151" s="244"/>
      <c r="D151" s="51" t="s">
        <v>41</v>
      </c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</row>
    <row r="152" spans="3:44">
      <c r="C152" s="244"/>
      <c r="D152" s="51" t="s">
        <v>37</v>
      </c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</row>
    <row r="153" spans="3:44">
      <c r="C153" s="244"/>
      <c r="D153" s="51" t="s">
        <v>38</v>
      </c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</row>
    <row r="154" spans="3:44">
      <c r="C154" s="244"/>
      <c r="D154" s="51" t="s">
        <v>39</v>
      </c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</row>
  </sheetData>
  <mergeCells count="52">
    <mergeCell ref="C8:C12"/>
    <mergeCell ref="C13:C17"/>
    <mergeCell ref="C18:C22"/>
    <mergeCell ref="C23:C27"/>
    <mergeCell ref="C28:C32"/>
    <mergeCell ref="AK6:AN6"/>
    <mergeCell ref="AK83:AN83"/>
    <mergeCell ref="C33:C37"/>
    <mergeCell ref="AG6:AJ6"/>
    <mergeCell ref="C68:C72"/>
    <mergeCell ref="C73:C77"/>
    <mergeCell ref="C6:C7"/>
    <mergeCell ref="D6:D7"/>
    <mergeCell ref="E6:H6"/>
    <mergeCell ref="I6:L6"/>
    <mergeCell ref="C38:C42"/>
    <mergeCell ref="C43:C47"/>
    <mergeCell ref="C48:C52"/>
    <mergeCell ref="C53:C57"/>
    <mergeCell ref="C58:C62"/>
    <mergeCell ref="C63:C67"/>
    <mergeCell ref="AO6:AR6"/>
    <mergeCell ref="C83:C84"/>
    <mergeCell ref="D83:D84"/>
    <mergeCell ref="E83:H83"/>
    <mergeCell ref="I83:L83"/>
    <mergeCell ref="M83:P83"/>
    <mergeCell ref="Q83:T83"/>
    <mergeCell ref="U83:X83"/>
    <mergeCell ref="Y83:AB83"/>
    <mergeCell ref="M6:P6"/>
    <mergeCell ref="Q6:T6"/>
    <mergeCell ref="U6:X6"/>
    <mergeCell ref="Y6:AB6"/>
    <mergeCell ref="AC6:AF6"/>
    <mergeCell ref="AC83:AF83"/>
    <mergeCell ref="AG83:AJ83"/>
    <mergeCell ref="AO83:AR83"/>
    <mergeCell ref="C85:C89"/>
    <mergeCell ref="C150:C154"/>
    <mergeCell ref="C95:C99"/>
    <mergeCell ref="C100:C104"/>
    <mergeCell ref="C105:C109"/>
    <mergeCell ref="C110:C114"/>
    <mergeCell ref="C115:C119"/>
    <mergeCell ref="C120:C124"/>
    <mergeCell ref="C125:C129"/>
    <mergeCell ref="C130:C134"/>
    <mergeCell ref="C135:C139"/>
    <mergeCell ref="C140:C144"/>
    <mergeCell ref="C145:C149"/>
    <mergeCell ref="C90:C94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56"/>
  <sheetViews>
    <sheetView showGridLines="0" zoomScale="85" zoomScaleNormal="85" workbookViewId="0">
      <selection activeCell="R16" sqref="R16"/>
    </sheetView>
  </sheetViews>
  <sheetFormatPr defaultColWidth="8.6640625" defaultRowHeight="15.6"/>
  <cols>
    <col min="1" max="1" width="2.6640625" style="66" customWidth="1"/>
    <col min="2" max="2" width="2.6640625" style="80" customWidth="1"/>
    <col min="3" max="3" width="8.6640625" style="66"/>
    <col min="4" max="4" width="12.6640625" style="66" customWidth="1"/>
    <col min="5" max="44" width="5.6640625" style="66" customWidth="1"/>
    <col min="45" max="16384" width="8.6640625" style="66"/>
  </cols>
  <sheetData>
    <row r="1" spans="2:44" ht="10.5" customHeight="1"/>
    <row r="2" spans="2:44">
      <c r="B2" s="80" t="s">
        <v>126</v>
      </c>
    </row>
    <row r="3" spans="2:44" ht="17.100000000000001" customHeight="1">
      <c r="C3" s="66" t="s">
        <v>127</v>
      </c>
    </row>
    <row r="4" spans="2:44" ht="17.100000000000001" customHeight="1">
      <c r="C4" s="66" t="s">
        <v>128</v>
      </c>
    </row>
    <row r="5" spans="2:44" ht="17.100000000000001" customHeight="1">
      <c r="C5" s="66" t="s">
        <v>129</v>
      </c>
    </row>
    <row r="7" spans="2:44" ht="29.4" customHeight="1">
      <c r="C7" s="250" t="s">
        <v>4</v>
      </c>
      <c r="D7" s="252" t="s">
        <v>57</v>
      </c>
      <c r="E7" s="247">
        <v>10</v>
      </c>
      <c r="F7" s="248"/>
      <c r="G7" s="248"/>
      <c r="H7" s="249"/>
      <c r="I7" s="247">
        <v>20</v>
      </c>
      <c r="J7" s="248"/>
      <c r="K7" s="248"/>
      <c r="L7" s="249"/>
      <c r="M7" s="247">
        <v>30</v>
      </c>
      <c r="N7" s="248"/>
      <c r="O7" s="248"/>
      <c r="P7" s="249"/>
      <c r="Q7" s="247">
        <v>40</v>
      </c>
      <c r="R7" s="248"/>
      <c r="S7" s="248"/>
      <c r="T7" s="249"/>
      <c r="U7" s="247">
        <v>50</v>
      </c>
      <c r="V7" s="248"/>
      <c r="W7" s="248"/>
      <c r="X7" s="249"/>
      <c r="Y7" s="247">
        <v>60</v>
      </c>
      <c r="Z7" s="248"/>
      <c r="AA7" s="248"/>
      <c r="AB7" s="249"/>
      <c r="AC7" s="247">
        <v>70</v>
      </c>
      <c r="AD7" s="248"/>
      <c r="AE7" s="248"/>
      <c r="AF7" s="249"/>
      <c r="AG7" s="247">
        <v>80</v>
      </c>
      <c r="AH7" s="248"/>
      <c r="AI7" s="248"/>
      <c r="AJ7" s="249"/>
      <c r="AK7" s="247">
        <v>90</v>
      </c>
      <c r="AL7" s="248"/>
      <c r="AM7" s="248"/>
      <c r="AN7" s="249"/>
      <c r="AO7" s="247">
        <v>100</v>
      </c>
      <c r="AP7" s="248"/>
      <c r="AQ7" s="248"/>
      <c r="AR7" s="249"/>
    </row>
    <row r="8" spans="2:44" ht="29.4" customHeight="1">
      <c r="C8" s="251"/>
      <c r="D8" s="253"/>
      <c r="E8" s="52" t="s">
        <v>46</v>
      </c>
      <c r="F8" s="52" t="s">
        <v>43</v>
      </c>
      <c r="G8" s="52" t="s">
        <v>44</v>
      </c>
      <c r="H8" s="52" t="s">
        <v>45</v>
      </c>
      <c r="I8" s="52" t="s">
        <v>46</v>
      </c>
      <c r="J8" s="52" t="s">
        <v>43</v>
      </c>
      <c r="K8" s="52" t="s">
        <v>44</v>
      </c>
      <c r="L8" s="52" t="s">
        <v>45</v>
      </c>
      <c r="M8" s="52" t="s">
        <v>46</v>
      </c>
      <c r="N8" s="52" t="s">
        <v>43</v>
      </c>
      <c r="O8" s="52" t="s">
        <v>44</v>
      </c>
      <c r="P8" s="52" t="s">
        <v>45</v>
      </c>
      <c r="Q8" s="52" t="s">
        <v>46</v>
      </c>
      <c r="R8" s="52" t="s">
        <v>43</v>
      </c>
      <c r="S8" s="52" t="s">
        <v>44</v>
      </c>
      <c r="T8" s="52" t="s">
        <v>45</v>
      </c>
      <c r="U8" s="52" t="s">
        <v>46</v>
      </c>
      <c r="V8" s="52" t="s">
        <v>43</v>
      </c>
      <c r="W8" s="52" t="s">
        <v>44</v>
      </c>
      <c r="X8" s="52" t="s">
        <v>45</v>
      </c>
      <c r="Y8" s="52" t="s">
        <v>46</v>
      </c>
      <c r="Z8" s="52" t="s">
        <v>43</v>
      </c>
      <c r="AA8" s="52" t="s">
        <v>44</v>
      </c>
      <c r="AB8" s="52" t="s">
        <v>45</v>
      </c>
      <c r="AC8" s="52" t="s">
        <v>46</v>
      </c>
      <c r="AD8" s="52" t="s">
        <v>43</v>
      </c>
      <c r="AE8" s="52" t="s">
        <v>44</v>
      </c>
      <c r="AF8" s="52" t="s">
        <v>45</v>
      </c>
      <c r="AG8" s="52" t="s">
        <v>46</v>
      </c>
      <c r="AH8" s="52" t="s">
        <v>43</v>
      </c>
      <c r="AI8" s="52" t="s">
        <v>44</v>
      </c>
      <c r="AJ8" s="52" t="s">
        <v>45</v>
      </c>
      <c r="AK8" s="52" t="s">
        <v>46</v>
      </c>
      <c r="AL8" s="52" t="s">
        <v>43</v>
      </c>
      <c r="AM8" s="52" t="s">
        <v>44</v>
      </c>
      <c r="AN8" s="52" t="s">
        <v>45</v>
      </c>
      <c r="AO8" s="52" t="s">
        <v>46</v>
      </c>
      <c r="AP8" s="52" t="s">
        <v>43</v>
      </c>
      <c r="AQ8" s="52" t="s">
        <v>44</v>
      </c>
      <c r="AR8" s="52" t="s">
        <v>45</v>
      </c>
    </row>
    <row r="9" spans="2:44">
      <c r="C9" s="254">
        <v>-30</v>
      </c>
      <c r="D9" s="52" t="s">
        <v>40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2:44">
      <c r="C10" s="254"/>
      <c r="D10" s="52" t="s">
        <v>41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2:44">
      <c r="C11" s="254"/>
      <c r="D11" s="52" t="s">
        <v>37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2:44">
      <c r="C12" s="254"/>
      <c r="D12" s="52" t="s">
        <v>38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79"/>
      <c r="P12" s="52"/>
      <c r="Q12" s="52"/>
      <c r="R12" s="52"/>
      <c r="S12" s="79"/>
      <c r="T12" s="52"/>
      <c r="U12" s="52"/>
      <c r="V12" s="52"/>
      <c r="W12" s="79"/>
      <c r="X12" s="52"/>
      <c r="Y12" s="52"/>
      <c r="Z12" s="52"/>
      <c r="AA12" s="79"/>
      <c r="AB12" s="52"/>
      <c r="AC12" s="52"/>
      <c r="AD12" s="52"/>
      <c r="AE12" s="79"/>
      <c r="AF12" s="52"/>
      <c r="AG12" s="52"/>
      <c r="AH12" s="52"/>
      <c r="AI12" s="79"/>
      <c r="AJ12" s="52"/>
      <c r="AK12" s="52"/>
      <c r="AL12" s="52"/>
      <c r="AM12" s="79"/>
      <c r="AN12" s="52"/>
      <c r="AO12" s="52"/>
      <c r="AP12" s="52"/>
      <c r="AQ12" s="52"/>
      <c r="AR12" s="52"/>
    </row>
    <row r="13" spans="2:44">
      <c r="C13" s="254"/>
      <c r="D13" s="52" t="s">
        <v>39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2:44">
      <c r="C14" s="254">
        <v>-25</v>
      </c>
      <c r="D14" s="52" t="s">
        <v>40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2:44">
      <c r="C15" s="254"/>
      <c r="D15" s="52" t="s">
        <v>41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2:44">
      <c r="C16" s="254"/>
      <c r="D16" s="52" t="s">
        <v>37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3:44">
      <c r="C17" s="254"/>
      <c r="D17" s="52" t="s">
        <v>38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3:44">
      <c r="C18" s="254"/>
      <c r="D18" s="52" t="s">
        <v>39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3:44">
      <c r="C19" s="254">
        <v>-20</v>
      </c>
      <c r="D19" s="52" t="s">
        <v>40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3:44">
      <c r="C20" s="254"/>
      <c r="D20" s="52" t="s">
        <v>41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3:44">
      <c r="C21" s="254"/>
      <c r="D21" s="52" t="s">
        <v>37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3:44">
      <c r="C22" s="254"/>
      <c r="D22" s="52" t="s">
        <v>38</v>
      </c>
      <c r="E22" s="52"/>
      <c r="F22" s="52"/>
      <c r="G22" s="52"/>
      <c r="H22" s="52"/>
      <c r="I22" s="52"/>
      <c r="J22" s="52"/>
      <c r="K22" s="79"/>
      <c r="L22" s="52"/>
      <c r="M22" s="52"/>
      <c r="N22" s="52"/>
      <c r="O22" s="79"/>
      <c r="P22" s="52"/>
      <c r="Q22" s="52"/>
      <c r="R22" s="52"/>
      <c r="S22" s="79"/>
      <c r="T22" s="52"/>
      <c r="U22" s="52"/>
      <c r="V22" s="52"/>
      <c r="W22" s="79"/>
      <c r="X22" s="52"/>
      <c r="Y22" s="52"/>
      <c r="Z22" s="52"/>
      <c r="AA22" s="79"/>
      <c r="AB22" s="52"/>
      <c r="AC22" s="52"/>
      <c r="AD22" s="52"/>
      <c r="AE22" s="79"/>
      <c r="AF22" s="52"/>
      <c r="AG22" s="52"/>
      <c r="AH22" s="52"/>
      <c r="AI22" s="79"/>
      <c r="AJ22" s="52"/>
      <c r="AK22" s="52"/>
      <c r="AL22" s="52"/>
      <c r="AM22" s="79"/>
      <c r="AN22" s="52"/>
      <c r="AO22" s="52"/>
      <c r="AP22" s="52"/>
      <c r="AQ22" s="52"/>
      <c r="AR22" s="52"/>
    </row>
    <row r="23" spans="3:44">
      <c r="C23" s="254"/>
      <c r="D23" s="52" t="s">
        <v>39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3:44">
      <c r="C24" s="254">
        <v>-10</v>
      </c>
      <c r="D24" s="52" t="s">
        <v>40</v>
      </c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3:44">
      <c r="C25" s="254"/>
      <c r="D25" s="52" t="s">
        <v>41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3:44">
      <c r="C26" s="254"/>
      <c r="D26" s="52" t="s">
        <v>37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3:44">
      <c r="C27" s="254"/>
      <c r="D27" s="52" t="s">
        <v>38</v>
      </c>
      <c r="E27" s="52"/>
      <c r="F27" s="52"/>
      <c r="G27" s="79"/>
      <c r="H27" s="52"/>
      <c r="I27" s="52"/>
      <c r="J27" s="52"/>
      <c r="K27" s="79"/>
      <c r="L27" s="52"/>
      <c r="M27" s="52"/>
      <c r="N27" s="52"/>
      <c r="O27" s="79"/>
      <c r="P27" s="52"/>
      <c r="Q27" s="52"/>
      <c r="R27" s="52"/>
      <c r="S27" s="79"/>
      <c r="T27" s="52"/>
      <c r="U27" s="52"/>
      <c r="V27" s="52"/>
      <c r="W27" s="79"/>
      <c r="X27" s="52"/>
      <c r="Y27" s="52"/>
      <c r="Z27" s="52"/>
      <c r="AA27" s="79"/>
      <c r="AB27" s="52"/>
      <c r="AC27" s="52"/>
      <c r="AD27" s="52"/>
      <c r="AE27" s="79"/>
      <c r="AF27" s="52"/>
      <c r="AG27" s="52"/>
      <c r="AH27" s="52"/>
      <c r="AI27" s="79"/>
      <c r="AJ27" s="52"/>
      <c r="AK27" s="52"/>
      <c r="AL27" s="52"/>
      <c r="AM27" s="79"/>
      <c r="AN27" s="52"/>
      <c r="AO27" s="52"/>
      <c r="AP27" s="52"/>
      <c r="AQ27" s="52"/>
      <c r="AR27" s="52"/>
    </row>
    <row r="28" spans="3:44">
      <c r="C28" s="254"/>
      <c r="D28" s="52" t="s">
        <v>39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3:44">
      <c r="C29" s="254">
        <v>0</v>
      </c>
      <c r="D29" s="52" t="s">
        <v>40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3:44">
      <c r="C30" s="254"/>
      <c r="D30" s="52" t="s">
        <v>41</v>
      </c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3:44">
      <c r="C31" s="254"/>
      <c r="D31" s="52" t="s">
        <v>37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3:44">
      <c r="C32" s="254"/>
      <c r="D32" s="52" t="s">
        <v>38</v>
      </c>
      <c r="E32" s="52"/>
      <c r="F32" s="52"/>
      <c r="G32" s="79"/>
      <c r="H32" s="52"/>
      <c r="I32" s="52"/>
      <c r="J32" s="52"/>
      <c r="K32" s="79"/>
      <c r="L32" s="52"/>
      <c r="M32" s="52"/>
      <c r="N32" s="52"/>
      <c r="O32" s="79"/>
      <c r="P32" s="52"/>
      <c r="Q32" s="52"/>
      <c r="R32" s="52"/>
      <c r="S32" s="79"/>
      <c r="T32" s="52"/>
      <c r="U32" s="52"/>
      <c r="V32" s="52"/>
      <c r="W32" s="79"/>
      <c r="X32" s="52"/>
      <c r="Y32" s="52"/>
      <c r="Z32" s="52"/>
      <c r="AA32" s="79"/>
      <c r="AB32" s="52"/>
      <c r="AC32" s="52"/>
      <c r="AD32" s="52"/>
      <c r="AE32" s="79"/>
      <c r="AF32" s="52"/>
      <c r="AG32" s="52"/>
      <c r="AH32" s="52"/>
      <c r="AI32" s="79"/>
      <c r="AJ32" s="52"/>
      <c r="AK32" s="52"/>
      <c r="AL32" s="52"/>
      <c r="AM32" s="79"/>
      <c r="AN32" s="52"/>
      <c r="AO32" s="52"/>
      <c r="AP32" s="52"/>
      <c r="AQ32" s="52"/>
      <c r="AR32" s="52"/>
    </row>
    <row r="33" spans="3:44">
      <c r="C33" s="254"/>
      <c r="D33" s="52" t="s">
        <v>39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3:44">
      <c r="C34" s="254">
        <v>10</v>
      </c>
      <c r="D34" s="52" t="s">
        <v>40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3:44">
      <c r="C35" s="254"/>
      <c r="D35" s="52" t="s">
        <v>41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3:44">
      <c r="C36" s="254"/>
      <c r="D36" s="52" t="s">
        <v>37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3:44">
      <c r="C37" s="254"/>
      <c r="D37" s="52" t="s">
        <v>38</v>
      </c>
      <c r="E37" s="52"/>
      <c r="F37" s="52"/>
      <c r="G37" s="79"/>
      <c r="H37" s="52"/>
      <c r="I37" s="52"/>
      <c r="J37" s="52"/>
      <c r="K37" s="79"/>
      <c r="L37" s="52"/>
      <c r="M37" s="52"/>
      <c r="N37" s="52"/>
      <c r="O37" s="79"/>
      <c r="P37" s="52"/>
      <c r="Q37" s="52"/>
      <c r="R37" s="52"/>
      <c r="S37" s="79"/>
      <c r="T37" s="52"/>
      <c r="U37" s="52"/>
      <c r="V37" s="52"/>
      <c r="W37" s="79"/>
      <c r="X37" s="52"/>
      <c r="Y37" s="52"/>
      <c r="Z37" s="52"/>
      <c r="AA37" s="79"/>
      <c r="AB37" s="52"/>
      <c r="AC37" s="52"/>
      <c r="AD37" s="52"/>
      <c r="AE37" s="79"/>
      <c r="AF37" s="52"/>
      <c r="AG37" s="52"/>
      <c r="AH37" s="52"/>
      <c r="AI37" s="79"/>
      <c r="AJ37" s="52"/>
      <c r="AK37" s="52"/>
      <c r="AL37" s="52"/>
      <c r="AM37" s="79"/>
      <c r="AN37" s="52"/>
      <c r="AO37" s="52"/>
      <c r="AP37" s="52"/>
      <c r="AQ37" s="52"/>
      <c r="AR37" s="52"/>
    </row>
    <row r="38" spans="3:44">
      <c r="C38" s="254"/>
      <c r="D38" s="52" t="s">
        <v>39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3:44">
      <c r="C39" s="254">
        <v>20</v>
      </c>
      <c r="D39" s="52" t="s">
        <v>40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3:44">
      <c r="C40" s="254"/>
      <c r="D40" s="52" t="s">
        <v>41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3:44">
      <c r="C41" s="254"/>
      <c r="D41" s="52" t="s">
        <v>37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3:44">
      <c r="C42" s="254"/>
      <c r="D42" s="52" t="s">
        <v>38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3:44">
      <c r="C43" s="254"/>
      <c r="D43" s="52" t="s">
        <v>39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3:44">
      <c r="C44" s="254">
        <v>25</v>
      </c>
      <c r="D44" s="52" t="s">
        <v>40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3:44">
      <c r="C45" s="254"/>
      <c r="D45" s="52" t="s">
        <v>41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3:44">
      <c r="C46" s="254"/>
      <c r="D46" s="52" t="s">
        <v>37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3:44">
      <c r="C47" s="254"/>
      <c r="D47" s="52" t="s">
        <v>38</v>
      </c>
      <c r="E47" s="52"/>
      <c r="F47" s="52"/>
      <c r="G47" s="79"/>
      <c r="H47" s="52"/>
      <c r="I47" s="52"/>
      <c r="J47" s="52"/>
      <c r="K47" s="79"/>
      <c r="L47" s="52"/>
      <c r="M47" s="52"/>
      <c r="N47" s="52"/>
      <c r="O47" s="79"/>
      <c r="P47" s="52"/>
      <c r="Q47" s="52"/>
      <c r="R47" s="52"/>
      <c r="S47" s="79"/>
      <c r="T47" s="52"/>
      <c r="U47" s="52"/>
      <c r="V47" s="52"/>
      <c r="W47" s="79"/>
      <c r="X47" s="52"/>
      <c r="Y47" s="52"/>
      <c r="Z47" s="52"/>
      <c r="AA47" s="79"/>
      <c r="AB47" s="52"/>
      <c r="AC47" s="52"/>
      <c r="AD47" s="52"/>
      <c r="AE47" s="79"/>
      <c r="AF47" s="52"/>
      <c r="AG47" s="52"/>
      <c r="AH47" s="52"/>
      <c r="AI47" s="79"/>
      <c r="AJ47" s="52"/>
      <c r="AK47" s="52"/>
      <c r="AL47" s="52"/>
      <c r="AM47" s="79"/>
      <c r="AN47" s="52"/>
      <c r="AO47" s="52"/>
      <c r="AP47" s="52"/>
      <c r="AQ47" s="52"/>
      <c r="AR47" s="52"/>
    </row>
    <row r="48" spans="3:44">
      <c r="C48" s="254"/>
      <c r="D48" s="52" t="s">
        <v>39</v>
      </c>
      <c r="E48" s="52"/>
      <c r="F48" s="52"/>
      <c r="G48" s="63"/>
      <c r="H48" s="63"/>
      <c r="I48" s="63"/>
      <c r="J48" s="63"/>
      <c r="K48" s="63"/>
      <c r="L48" s="63"/>
      <c r="M48" s="63"/>
      <c r="N48" s="63"/>
      <c r="O48" s="63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3:44">
      <c r="C49" s="254">
        <v>30</v>
      </c>
      <c r="D49" s="52" t="s">
        <v>40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3:44">
      <c r="C50" s="254"/>
      <c r="D50" s="52" t="s">
        <v>41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3:44">
      <c r="C51" s="254"/>
      <c r="D51" s="52" t="s">
        <v>37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3:44">
      <c r="C52" s="254"/>
      <c r="D52" s="52" t="s">
        <v>38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3:44">
      <c r="C53" s="254"/>
      <c r="D53" s="52" t="s">
        <v>39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3:44">
      <c r="C54" s="254">
        <v>40</v>
      </c>
      <c r="D54" s="52" t="s">
        <v>40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3:44">
      <c r="C55" s="254"/>
      <c r="D55" s="52" t="s">
        <v>41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3:44">
      <c r="C56" s="254"/>
      <c r="D56" s="52" t="s">
        <v>37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3:44">
      <c r="C57" s="254"/>
      <c r="D57" s="52" t="s">
        <v>38</v>
      </c>
      <c r="E57" s="52"/>
      <c r="F57" s="52"/>
      <c r="G57" s="79"/>
      <c r="H57" s="52"/>
      <c r="I57" s="52"/>
      <c r="J57" s="52"/>
      <c r="K57" s="79"/>
      <c r="L57" s="52"/>
      <c r="M57" s="52"/>
      <c r="N57" s="52"/>
      <c r="O57" s="79"/>
      <c r="P57" s="52"/>
      <c r="Q57" s="52"/>
      <c r="R57" s="52"/>
      <c r="S57" s="79"/>
      <c r="T57" s="52"/>
      <c r="U57" s="52"/>
      <c r="V57" s="52"/>
      <c r="W57" s="79"/>
      <c r="X57" s="52"/>
      <c r="Y57" s="52"/>
      <c r="Z57" s="52"/>
      <c r="AA57" s="79"/>
      <c r="AB57" s="52"/>
      <c r="AC57" s="52"/>
      <c r="AD57" s="52"/>
      <c r="AE57" s="79"/>
      <c r="AF57" s="52"/>
      <c r="AG57" s="52"/>
      <c r="AH57" s="52"/>
      <c r="AI57" s="79"/>
      <c r="AJ57" s="52"/>
      <c r="AK57" s="52"/>
      <c r="AL57" s="52"/>
      <c r="AM57" s="79"/>
      <c r="AN57" s="52"/>
      <c r="AO57" s="52"/>
      <c r="AP57" s="52"/>
      <c r="AQ57" s="52"/>
      <c r="AR57" s="52"/>
    </row>
    <row r="58" spans="3:44">
      <c r="C58" s="254"/>
      <c r="D58" s="52" t="s">
        <v>39</v>
      </c>
      <c r="E58" s="52"/>
      <c r="F58" s="52"/>
      <c r="G58" s="63"/>
      <c r="H58" s="63"/>
      <c r="I58" s="63"/>
      <c r="J58" s="63"/>
      <c r="K58" s="63"/>
      <c r="L58" s="63"/>
      <c r="M58" s="63"/>
      <c r="N58" s="63"/>
      <c r="O58" s="63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3:44">
      <c r="C59" s="254">
        <v>45</v>
      </c>
      <c r="D59" s="52" t="s">
        <v>40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3:44">
      <c r="C60" s="254"/>
      <c r="D60" s="52" t="s">
        <v>41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3:44">
      <c r="C61" s="254"/>
      <c r="D61" s="52" t="s">
        <v>37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3:44">
      <c r="C62" s="254"/>
      <c r="D62" s="52" t="s">
        <v>38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3:44">
      <c r="C63" s="254"/>
      <c r="D63" s="52" t="s">
        <v>39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3:44">
      <c r="C64" s="254">
        <v>50</v>
      </c>
      <c r="D64" s="52" t="s">
        <v>40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2:44">
      <c r="C65" s="254"/>
      <c r="D65" s="52" t="s">
        <v>41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</row>
    <row r="66" spans="2:44">
      <c r="C66" s="254"/>
      <c r="D66" s="52" t="s">
        <v>37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</row>
    <row r="67" spans="2:44">
      <c r="C67" s="254"/>
      <c r="D67" s="52" t="s">
        <v>38</v>
      </c>
      <c r="E67" s="52"/>
      <c r="F67" s="52"/>
      <c r="G67" s="79"/>
      <c r="H67" s="52"/>
      <c r="I67" s="52"/>
      <c r="J67" s="52"/>
      <c r="K67" s="79"/>
      <c r="L67" s="52"/>
      <c r="M67" s="52"/>
      <c r="N67" s="52"/>
      <c r="O67" s="79"/>
      <c r="P67" s="52"/>
      <c r="Q67" s="52"/>
      <c r="R67" s="52"/>
      <c r="S67" s="79"/>
      <c r="T67" s="52"/>
      <c r="U67" s="52"/>
      <c r="V67" s="52"/>
      <c r="W67" s="79"/>
      <c r="X67" s="52"/>
      <c r="Y67" s="52"/>
      <c r="Z67" s="52"/>
      <c r="AA67" s="79"/>
      <c r="AB67" s="52"/>
      <c r="AC67" s="52"/>
      <c r="AD67" s="52"/>
      <c r="AE67" s="79"/>
      <c r="AF67" s="52"/>
      <c r="AG67" s="52"/>
      <c r="AH67" s="52"/>
      <c r="AI67" s="79"/>
      <c r="AJ67" s="52"/>
      <c r="AK67" s="52"/>
      <c r="AL67" s="52"/>
      <c r="AM67" s="79"/>
      <c r="AN67" s="52"/>
      <c r="AO67" s="52"/>
      <c r="AP67" s="52"/>
      <c r="AQ67" s="52"/>
      <c r="AR67" s="52"/>
    </row>
    <row r="68" spans="2:44">
      <c r="C68" s="254"/>
      <c r="D68" s="52" t="s">
        <v>39</v>
      </c>
      <c r="E68" s="52"/>
      <c r="F68" s="52"/>
      <c r="G68" s="63"/>
      <c r="H68" s="63"/>
      <c r="I68" s="63"/>
      <c r="J68" s="63"/>
      <c r="K68" s="63"/>
      <c r="L68" s="63"/>
      <c r="M68" s="63"/>
      <c r="N68" s="63"/>
      <c r="O68" s="63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</row>
    <row r="69" spans="2:44">
      <c r="C69" s="254">
        <v>55</v>
      </c>
      <c r="D69" s="52" t="s">
        <v>40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</row>
    <row r="70" spans="2:44">
      <c r="C70" s="254"/>
      <c r="D70" s="52" t="s">
        <v>41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2:44">
      <c r="C71" s="254"/>
      <c r="D71" s="52" t="s">
        <v>37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2:44">
      <c r="C72" s="254"/>
      <c r="D72" s="52" t="s">
        <v>38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2:44">
      <c r="C73" s="254"/>
      <c r="D73" s="52" t="s">
        <v>39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2:44">
      <c r="C74" s="254">
        <v>60</v>
      </c>
      <c r="D74" s="52" t="s">
        <v>40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2:44">
      <c r="C75" s="254"/>
      <c r="D75" s="52" t="s">
        <v>41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2:44">
      <c r="C76" s="254"/>
      <c r="D76" s="52" t="s">
        <v>37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2:44">
      <c r="C77" s="254"/>
      <c r="D77" s="52" t="s">
        <v>38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2:44">
      <c r="C78" s="254"/>
      <c r="D78" s="52" t="s">
        <v>39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80" spans="2:44">
      <c r="B80" s="80" t="s">
        <v>130</v>
      </c>
    </row>
    <row r="81" spans="3:44" ht="17.100000000000001" customHeight="1">
      <c r="C81" s="66" t="s">
        <v>117</v>
      </c>
    </row>
    <row r="82" spans="3:44" ht="17.100000000000001" customHeight="1">
      <c r="C82" s="66" t="s">
        <v>53</v>
      </c>
    </row>
    <row r="83" spans="3:44" ht="17.100000000000001" customHeight="1">
      <c r="C83" s="66" t="s">
        <v>131</v>
      </c>
    </row>
    <row r="85" spans="3:44">
      <c r="C85" s="250" t="s">
        <v>4</v>
      </c>
      <c r="D85" s="252" t="s">
        <v>42</v>
      </c>
      <c r="E85" s="247">
        <v>0</v>
      </c>
      <c r="F85" s="248"/>
      <c r="G85" s="248"/>
      <c r="H85" s="249"/>
      <c r="I85" s="247">
        <v>10</v>
      </c>
      <c r="J85" s="248"/>
      <c r="K85" s="248"/>
      <c r="L85" s="249"/>
      <c r="M85" s="247">
        <v>20</v>
      </c>
      <c r="N85" s="248"/>
      <c r="O85" s="248"/>
      <c r="P85" s="249"/>
      <c r="Q85" s="247">
        <v>30</v>
      </c>
      <c r="R85" s="248"/>
      <c r="S85" s="248"/>
      <c r="T85" s="249"/>
      <c r="U85" s="247">
        <v>40</v>
      </c>
      <c r="V85" s="248"/>
      <c r="W85" s="248"/>
      <c r="X85" s="249"/>
      <c r="Y85" s="247">
        <v>50</v>
      </c>
      <c r="Z85" s="248"/>
      <c r="AA85" s="248"/>
      <c r="AB85" s="249"/>
      <c r="AC85" s="247">
        <v>60</v>
      </c>
      <c r="AD85" s="248"/>
      <c r="AE85" s="248"/>
      <c r="AF85" s="249"/>
      <c r="AG85" s="247">
        <v>70</v>
      </c>
      <c r="AH85" s="248"/>
      <c r="AI85" s="248"/>
      <c r="AJ85" s="249"/>
      <c r="AK85" s="247">
        <v>80</v>
      </c>
      <c r="AL85" s="248"/>
      <c r="AM85" s="248"/>
      <c r="AN85" s="249"/>
      <c r="AO85" s="247">
        <v>90</v>
      </c>
      <c r="AP85" s="248"/>
      <c r="AQ85" s="248"/>
      <c r="AR85" s="249"/>
    </row>
    <row r="86" spans="3:44">
      <c r="C86" s="251"/>
      <c r="D86" s="253"/>
      <c r="E86" s="52" t="s">
        <v>46</v>
      </c>
      <c r="F86" s="52" t="s">
        <v>43</v>
      </c>
      <c r="G86" s="52" t="s">
        <v>44</v>
      </c>
      <c r="H86" s="52" t="s">
        <v>45</v>
      </c>
      <c r="I86" s="52" t="s">
        <v>46</v>
      </c>
      <c r="J86" s="52" t="s">
        <v>43</v>
      </c>
      <c r="K86" s="52" t="s">
        <v>44</v>
      </c>
      <c r="L86" s="52" t="s">
        <v>45</v>
      </c>
      <c r="M86" s="52" t="s">
        <v>46</v>
      </c>
      <c r="N86" s="52" t="s">
        <v>43</v>
      </c>
      <c r="O86" s="52" t="s">
        <v>44</v>
      </c>
      <c r="P86" s="52" t="s">
        <v>45</v>
      </c>
      <c r="Q86" s="52" t="s">
        <v>46</v>
      </c>
      <c r="R86" s="52" t="s">
        <v>43</v>
      </c>
      <c r="S86" s="52" t="s">
        <v>44</v>
      </c>
      <c r="T86" s="52" t="s">
        <v>45</v>
      </c>
      <c r="U86" s="52" t="s">
        <v>46</v>
      </c>
      <c r="V86" s="52" t="s">
        <v>43</v>
      </c>
      <c r="W86" s="52" t="s">
        <v>44</v>
      </c>
      <c r="X86" s="52" t="s">
        <v>45</v>
      </c>
      <c r="Y86" s="52" t="s">
        <v>46</v>
      </c>
      <c r="Z86" s="52" t="s">
        <v>43</v>
      </c>
      <c r="AA86" s="52" t="s">
        <v>44</v>
      </c>
      <c r="AB86" s="52" t="s">
        <v>45</v>
      </c>
      <c r="AC86" s="52" t="s">
        <v>46</v>
      </c>
      <c r="AD86" s="52" t="s">
        <v>43</v>
      </c>
      <c r="AE86" s="52" t="s">
        <v>44</v>
      </c>
      <c r="AF86" s="52" t="s">
        <v>45</v>
      </c>
      <c r="AG86" s="52" t="s">
        <v>46</v>
      </c>
      <c r="AH86" s="52" t="s">
        <v>43</v>
      </c>
      <c r="AI86" s="52" t="s">
        <v>44</v>
      </c>
      <c r="AJ86" s="52" t="s">
        <v>45</v>
      </c>
      <c r="AK86" s="52" t="s">
        <v>46</v>
      </c>
      <c r="AL86" s="52" t="s">
        <v>43</v>
      </c>
      <c r="AM86" s="52" t="s">
        <v>44</v>
      </c>
      <c r="AN86" s="52" t="s">
        <v>45</v>
      </c>
      <c r="AO86" s="52" t="s">
        <v>46</v>
      </c>
      <c r="AP86" s="52" t="s">
        <v>43</v>
      </c>
      <c r="AQ86" s="52" t="s">
        <v>44</v>
      </c>
      <c r="AR86" s="52" t="s">
        <v>45</v>
      </c>
    </row>
    <row r="87" spans="3:44">
      <c r="C87" s="254">
        <v>-30</v>
      </c>
      <c r="D87" s="52" t="s">
        <v>40</v>
      </c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</row>
    <row r="88" spans="3:44">
      <c r="C88" s="254"/>
      <c r="D88" s="52" t="s">
        <v>41</v>
      </c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</row>
    <row r="89" spans="3:44">
      <c r="C89" s="254"/>
      <c r="D89" s="52" t="s">
        <v>37</v>
      </c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</row>
    <row r="90" spans="3:44">
      <c r="C90" s="254"/>
      <c r="D90" s="52" t="s">
        <v>38</v>
      </c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</row>
    <row r="91" spans="3:44">
      <c r="C91" s="254"/>
      <c r="D91" s="52" t="s">
        <v>39</v>
      </c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</row>
    <row r="92" spans="3:44">
      <c r="C92" s="254">
        <v>-25</v>
      </c>
      <c r="D92" s="52" t="s">
        <v>40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</row>
    <row r="93" spans="3:44">
      <c r="C93" s="254"/>
      <c r="D93" s="52" t="s">
        <v>41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</row>
    <row r="94" spans="3:44">
      <c r="C94" s="254"/>
      <c r="D94" s="52" t="s">
        <v>37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</row>
    <row r="95" spans="3:44">
      <c r="C95" s="254"/>
      <c r="D95" s="52" t="s">
        <v>38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</row>
    <row r="96" spans="3:44">
      <c r="C96" s="254"/>
      <c r="D96" s="52" t="s">
        <v>39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</row>
    <row r="97" spans="3:44">
      <c r="C97" s="254">
        <v>-20</v>
      </c>
      <c r="D97" s="52" t="s">
        <v>40</v>
      </c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</row>
    <row r="98" spans="3:44">
      <c r="C98" s="254"/>
      <c r="D98" s="52" t="s">
        <v>41</v>
      </c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</row>
    <row r="99" spans="3:44">
      <c r="C99" s="254"/>
      <c r="D99" s="52" t="s">
        <v>37</v>
      </c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</row>
    <row r="100" spans="3:44">
      <c r="C100" s="254"/>
      <c r="D100" s="52" t="s">
        <v>38</v>
      </c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</row>
    <row r="101" spans="3:44">
      <c r="C101" s="254"/>
      <c r="D101" s="52" t="s">
        <v>39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</row>
    <row r="102" spans="3:44">
      <c r="C102" s="254">
        <v>-10</v>
      </c>
      <c r="D102" s="52" t="s">
        <v>40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</row>
    <row r="103" spans="3:44">
      <c r="C103" s="254"/>
      <c r="D103" s="52" t="s">
        <v>41</v>
      </c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</row>
    <row r="104" spans="3:44">
      <c r="C104" s="254"/>
      <c r="D104" s="52" t="s">
        <v>37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</row>
    <row r="105" spans="3:44">
      <c r="C105" s="254"/>
      <c r="D105" s="52" t="s">
        <v>38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</row>
    <row r="106" spans="3:44">
      <c r="C106" s="254"/>
      <c r="D106" s="52" t="s">
        <v>39</v>
      </c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</row>
    <row r="107" spans="3:44">
      <c r="C107" s="254">
        <v>0</v>
      </c>
      <c r="D107" s="52" t="s">
        <v>40</v>
      </c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</row>
    <row r="108" spans="3:44">
      <c r="C108" s="254"/>
      <c r="D108" s="52" t="s">
        <v>41</v>
      </c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</row>
    <row r="109" spans="3:44">
      <c r="C109" s="254"/>
      <c r="D109" s="52" t="s">
        <v>37</v>
      </c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</row>
    <row r="110" spans="3:44">
      <c r="C110" s="254"/>
      <c r="D110" s="52" t="s">
        <v>38</v>
      </c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</row>
    <row r="111" spans="3:44">
      <c r="C111" s="254"/>
      <c r="D111" s="52" t="s">
        <v>39</v>
      </c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</row>
    <row r="112" spans="3:44">
      <c r="C112" s="254">
        <v>10</v>
      </c>
      <c r="D112" s="52" t="s">
        <v>40</v>
      </c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</row>
    <row r="113" spans="3:44">
      <c r="C113" s="254"/>
      <c r="D113" s="52" t="s">
        <v>41</v>
      </c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</row>
    <row r="114" spans="3:44">
      <c r="C114" s="254"/>
      <c r="D114" s="52" t="s">
        <v>37</v>
      </c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</row>
    <row r="115" spans="3:44">
      <c r="C115" s="254"/>
      <c r="D115" s="52" t="s">
        <v>38</v>
      </c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</row>
    <row r="116" spans="3:44">
      <c r="C116" s="254"/>
      <c r="D116" s="52" t="s">
        <v>39</v>
      </c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</row>
    <row r="117" spans="3:44">
      <c r="C117" s="254">
        <v>20</v>
      </c>
      <c r="D117" s="52" t="s">
        <v>40</v>
      </c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</row>
    <row r="118" spans="3:44">
      <c r="C118" s="254"/>
      <c r="D118" s="52" t="s">
        <v>41</v>
      </c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</row>
    <row r="119" spans="3:44">
      <c r="C119" s="254"/>
      <c r="D119" s="52" t="s">
        <v>37</v>
      </c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</row>
    <row r="120" spans="3:44">
      <c r="C120" s="254"/>
      <c r="D120" s="52" t="s">
        <v>38</v>
      </c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</row>
    <row r="121" spans="3:44">
      <c r="C121" s="254"/>
      <c r="D121" s="52" t="s">
        <v>39</v>
      </c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</row>
    <row r="122" spans="3:44">
      <c r="C122" s="254">
        <v>25</v>
      </c>
      <c r="D122" s="52" t="s">
        <v>40</v>
      </c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</row>
    <row r="123" spans="3:44">
      <c r="C123" s="254"/>
      <c r="D123" s="52" t="s">
        <v>41</v>
      </c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</row>
    <row r="124" spans="3:44">
      <c r="C124" s="254"/>
      <c r="D124" s="52" t="s">
        <v>37</v>
      </c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</row>
    <row r="125" spans="3:44">
      <c r="C125" s="254"/>
      <c r="D125" s="52" t="s">
        <v>38</v>
      </c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</row>
    <row r="126" spans="3:44">
      <c r="C126" s="254"/>
      <c r="D126" s="52" t="s">
        <v>39</v>
      </c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</row>
    <row r="127" spans="3:44">
      <c r="C127" s="254">
        <v>30</v>
      </c>
      <c r="D127" s="52" t="s">
        <v>40</v>
      </c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</row>
    <row r="128" spans="3:44">
      <c r="C128" s="254"/>
      <c r="D128" s="52" t="s">
        <v>41</v>
      </c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</row>
    <row r="129" spans="3:44">
      <c r="C129" s="254"/>
      <c r="D129" s="52" t="s">
        <v>37</v>
      </c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</row>
    <row r="130" spans="3:44">
      <c r="C130" s="254"/>
      <c r="D130" s="52" t="s">
        <v>38</v>
      </c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</row>
    <row r="131" spans="3:44">
      <c r="C131" s="254"/>
      <c r="D131" s="52" t="s">
        <v>39</v>
      </c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</row>
    <row r="132" spans="3:44">
      <c r="C132" s="254">
        <v>40</v>
      </c>
      <c r="D132" s="52" t="s">
        <v>40</v>
      </c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</row>
    <row r="133" spans="3:44">
      <c r="C133" s="254"/>
      <c r="D133" s="52" t="s">
        <v>41</v>
      </c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</row>
    <row r="134" spans="3:44">
      <c r="C134" s="254"/>
      <c r="D134" s="52" t="s">
        <v>37</v>
      </c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</row>
    <row r="135" spans="3:44">
      <c r="C135" s="254"/>
      <c r="D135" s="52" t="s">
        <v>38</v>
      </c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</row>
    <row r="136" spans="3:44">
      <c r="C136" s="254"/>
      <c r="D136" s="52" t="s">
        <v>39</v>
      </c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</row>
    <row r="137" spans="3:44">
      <c r="C137" s="254">
        <v>45</v>
      </c>
      <c r="D137" s="52" t="s">
        <v>40</v>
      </c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</row>
    <row r="138" spans="3:44">
      <c r="C138" s="254"/>
      <c r="D138" s="52" t="s">
        <v>41</v>
      </c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</row>
    <row r="139" spans="3:44">
      <c r="C139" s="254"/>
      <c r="D139" s="52" t="s">
        <v>37</v>
      </c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</row>
    <row r="140" spans="3:44">
      <c r="C140" s="254"/>
      <c r="D140" s="52" t="s">
        <v>38</v>
      </c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</row>
    <row r="141" spans="3:44">
      <c r="C141" s="254"/>
      <c r="D141" s="52" t="s">
        <v>39</v>
      </c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</row>
    <row r="142" spans="3:44">
      <c r="C142" s="254">
        <v>50</v>
      </c>
      <c r="D142" s="52" t="s">
        <v>40</v>
      </c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</row>
    <row r="143" spans="3:44">
      <c r="C143" s="254"/>
      <c r="D143" s="52" t="s">
        <v>41</v>
      </c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</row>
    <row r="144" spans="3:44">
      <c r="C144" s="254"/>
      <c r="D144" s="52" t="s">
        <v>37</v>
      </c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</row>
    <row r="145" spans="3:44">
      <c r="C145" s="254"/>
      <c r="D145" s="52" t="s">
        <v>38</v>
      </c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</row>
    <row r="146" spans="3:44">
      <c r="C146" s="254"/>
      <c r="D146" s="52" t="s">
        <v>39</v>
      </c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</row>
    <row r="147" spans="3:44">
      <c r="C147" s="254">
        <v>55</v>
      </c>
      <c r="D147" s="52" t="s">
        <v>40</v>
      </c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</row>
    <row r="148" spans="3:44">
      <c r="C148" s="254"/>
      <c r="D148" s="52" t="s">
        <v>41</v>
      </c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</row>
    <row r="149" spans="3:44">
      <c r="C149" s="254"/>
      <c r="D149" s="52" t="s">
        <v>37</v>
      </c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</row>
    <row r="150" spans="3:44">
      <c r="C150" s="254"/>
      <c r="D150" s="52" t="s">
        <v>38</v>
      </c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</row>
    <row r="151" spans="3:44">
      <c r="C151" s="254"/>
      <c r="D151" s="52" t="s">
        <v>39</v>
      </c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</row>
    <row r="152" spans="3:44">
      <c r="C152" s="254">
        <v>60</v>
      </c>
      <c r="D152" s="52" t="s">
        <v>40</v>
      </c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</row>
    <row r="153" spans="3:44">
      <c r="C153" s="254"/>
      <c r="D153" s="52" t="s">
        <v>41</v>
      </c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</row>
    <row r="154" spans="3:44">
      <c r="C154" s="254"/>
      <c r="D154" s="52" t="s">
        <v>37</v>
      </c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</row>
    <row r="155" spans="3:44">
      <c r="C155" s="254"/>
      <c r="D155" s="52" t="s">
        <v>38</v>
      </c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</row>
    <row r="156" spans="3:44">
      <c r="C156" s="254"/>
      <c r="D156" s="52" t="s">
        <v>39</v>
      </c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</row>
  </sheetData>
  <mergeCells count="52">
    <mergeCell ref="C137:C141"/>
    <mergeCell ref="C142:C146"/>
    <mergeCell ref="C147:C151"/>
    <mergeCell ref="C152:C156"/>
    <mergeCell ref="C107:C111"/>
    <mergeCell ref="C112:C116"/>
    <mergeCell ref="C117:C121"/>
    <mergeCell ref="C122:C126"/>
    <mergeCell ref="C127:C131"/>
    <mergeCell ref="C132:C136"/>
    <mergeCell ref="AK85:AN85"/>
    <mergeCell ref="AO85:AR85"/>
    <mergeCell ref="C87:C91"/>
    <mergeCell ref="C92:C96"/>
    <mergeCell ref="C97:C101"/>
    <mergeCell ref="AC85:AF85"/>
    <mergeCell ref="AG85:AJ85"/>
    <mergeCell ref="C102:C106"/>
    <mergeCell ref="M85:P85"/>
    <mergeCell ref="Q85:T85"/>
    <mergeCell ref="U85:X85"/>
    <mergeCell ref="Y85:AB85"/>
    <mergeCell ref="I85:L85"/>
    <mergeCell ref="C69:C73"/>
    <mergeCell ref="C74:C78"/>
    <mergeCell ref="C85:C86"/>
    <mergeCell ref="D85:D86"/>
    <mergeCell ref="E85:H85"/>
    <mergeCell ref="C64:C68"/>
    <mergeCell ref="C9:C13"/>
    <mergeCell ref="C14:C18"/>
    <mergeCell ref="C19:C23"/>
    <mergeCell ref="C24:C28"/>
    <mergeCell ref="C29:C33"/>
    <mergeCell ref="C34:C38"/>
    <mergeCell ref="C39:C43"/>
    <mergeCell ref="C44:C48"/>
    <mergeCell ref="C49:C53"/>
    <mergeCell ref="C54:C58"/>
    <mergeCell ref="C59:C63"/>
    <mergeCell ref="AO7:AR7"/>
    <mergeCell ref="C7:C8"/>
    <mergeCell ref="D7:D8"/>
    <mergeCell ref="E7:H7"/>
    <mergeCell ref="I7:L7"/>
    <mergeCell ref="M7:P7"/>
    <mergeCell ref="Q7:T7"/>
    <mergeCell ref="U7:X7"/>
    <mergeCell ref="Y7:AB7"/>
    <mergeCell ref="AC7:AF7"/>
    <mergeCell ref="AG7:AJ7"/>
    <mergeCell ref="AK7:AN7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214"/>
  <sheetViews>
    <sheetView showGridLines="0" zoomScale="85" zoomScaleNormal="85" workbookViewId="0">
      <selection activeCell="H22" sqref="H22"/>
    </sheetView>
  </sheetViews>
  <sheetFormatPr defaultColWidth="8.6640625" defaultRowHeight="17.100000000000001" customHeight="1"/>
  <cols>
    <col min="1" max="1" width="2.6640625" style="50" customWidth="1"/>
    <col min="2" max="2" width="2.6640625" style="49" customWidth="1"/>
    <col min="3" max="3" width="2.6640625" style="81" customWidth="1"/>
    <col min="4" max="4" width="11.33203125" style="50" customWidth="1"/>
    <col min="5" max="16" width="10.33203125" style="50" customWidth="1"/>
    <col min="17" max="17" width="11.21875" style="50" bestFit="1" customWidth="1"/>
    <col min="18" max="18" width="8.88671875" style="50" bestFit="1" customWidth="1"/>
    <col min="19" max="16384" width="8.6640625" style="50"/>
  </cols>
  <sheetData>
    <row r="1" spans="2:37" ht="10.5" customHeight="1"/>
    <row r="2" spans="2:37" ht="17.100000000000001" customHeight="1">
      <c r="B2" s="49" t="s">
        <v>207</v>
      </c>
    </row>
    <row r="3" spans="2:37" ht="17.100000000000001" customHeight="1">
      <c r="C3" s="81" t="s">
        <v>208</v>
      </c>
    </row>
    <row r="4" spans="2:37" ht="17.100000000000001" customHeight="1">
      <c r="D4" s="50" t="s">
        <v>132</v>
      </c>
    </row>
    <row r="5" spans="2:37" ht="17.100000000000001" customHeight="1">
      <c r="D5" s="50" t="s">
        <v>133</v>
      </c>
    </row>
    <row r="6" spans="2:37" ht="17.100000000000001" customHeight="1">
      <c r="D6" s="50" t="s">
        <v>53</v>
      </c>
    </row>
    <row r="7" spans="2:37" ht="9.6" customHeight="1"/>
    <row r="8" spans="2:37" ht="17.100000000000001" customHeight="1">
      <c r="D8" s="51" t="s">
        <v>134</v>
      </c>
      <c r="E8" s="51" t="s">
        <v>209</v>
      </c>
      <c r="F8" s="51" t="s">
        <v>135</v>
      </c>
      <c r="G8" s="51" t="s">
        <v>210</v>
      </c>
    </row>
    <row r="9" spans="2:37" ht="17.100000000000001" customHeight="1">
      <c r="D9" s="51" t="s">
        <v>211</v>
      </c>
      <c r="E9" s="56" t="s">
        <v>212</v>
      </c>
      <c r="F9" s="51" t="s">
        <v>213</v>
      </c>
      <c r="G9" s="51">
        <v>25</v>
      </c>
    </row>
    <row r="10" spans="2:37" ht="17.100000000000001" customHeight="1">
      <c r="D10" s="51" t="s">
        <v>214</v>
      </c>
      <c r="E10" s="56" t="s">
        <v>215</v>
      </c>
      <c r="F10" s="51" t="s">
        <v>216</v>
      </c>
      <c r="G10" s="51">
        <v>45</v>
      </c>
    </row>
    <row r="11" spans="2:37" ht="17.100000000000001" customHeight="1">
      <c r="D11" s="52"/>
      <c r="E11" s="53"/>
      <c r="F11" s="52"/>
      <c r="G11" s="52"/>
      <c r="I11" s="82"/>
      <c r="J11" s="66"/>
      <c r="K11" s="66"/>
      <c r="L11" s="66"/>
      <c r="M11" s="66"/>
      <c r="N11" s="66"/>
    </row>
    <row r="12" spans="2:37" ht="17.100000000000001" customHeight="1">
      <c r="D12" s="52"/>
      <c r="E12" s="53"/>
      <c r="F12" s="52"/>
      <c r="G12" s="52"/>
      <c r="I12" s="66"/>
      <c r="J12" s="66"/>
      <c r="K12" s="66"/>
      <c r="L12" s="66"/>
      <c r="M12" s="66"/>
      <c r="N12" s="66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4"/>
    </row>
    <row r="13" spans="2:37" ht="17.100000000000001" customHeight="1">
      <c r="D13" s="52"/>
      <c r="E13" s="53"/>
      <c r="F13" s="52"/>
      <c r="G13" s="52"/>
      <c r="I13" s="74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4"/>
    </row>
    <row r="14" spans="2:37" ht="17.100000000000001" customHeight="1">
      <c r="D14" s="52"/>
      <c r="E14" s="53"/>
      <c r="F14" s="52"/>
      <c r="G14" s="52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4"/>
    </row>
    <row r="15" spans="2:37" ht="17.100000000000001" customHeight="1">
      <c r="D15" s="73"/>
      <c r="E15" s="73"/>
      <c r="F15" s="73"/>
      <c r="G15" s="73"/>
      <c r="O15" s="85"/>
      <c r="P15" s="66"/>
      <c r="Q15" s="86"/>
      <c r="R15" s="86"/>
      <c r="S15" s="86"/>
      <c r="T15" s="86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4"/>
    </row>
    <row r="16" spans="2:37" s="89" customFormat="1" ht="16.2">
      <c r="B16" s="87"/>
      <c r="C16" s="88" t="s">
        <v>217</v>
      </c>
      <c r="I16" s="50"/>
      <c r="Q16" s="90"/>
      <c r="R16" s="90"/>
      <c r="S16" s="90"/>
      <c r="T16" s="91"/>
      <c r="U16" s="91"/>
      <c r="V16" s="91"/>
      <c r="W16" s="92"/>
      <c r="X16" s="92"/>
      <c r="Y16" s="92"/>
      <c r="Z16" s="92"/>
      <c r="AA16" s="92"/>
      <c r="AB16" s="92"/>
      <c r="AC16" s="92"/>
      <c r="AD16" s="92"/>
      <c r="AE16" s="90"/>
      <c r="AF16" s="90"/>
      <c r="AG16" s="90"/>
      <c r="AH16" s="90"/>
      <c r="AI16" s="90"/>
      <c r="AJ16" s="90"/>
      <c r="AK16" s="93"/>
    </row>
    <row r="17" spans="2:52" s="89" customFormat="1" ht="16.2">
      <c r="B17" s="87"/>
      <c r="C17" s="88"/>
      <c r="D17" s="255" t="s">
        <v>218</v>
      </c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90"/>
      <c r="AG17" s="90"/>
      <c r="AH17" s="90"/>
      <c r="AI17" s="90"/>
      <c r="AJ17" s="90"/>
      <c r="AK17" s="93"/>
    </row>
    <row r="18" spans="2:52" s="89" customFormat="1" ht="17.100000000000001" customHeight="1">
      <c r="B18" s="87"/>
      <c r="C18" s="88"/>
      <c r="D18" s="265" t="s">
        <v>219</v>
      </c>
      <c r="E18" s="264" t="s">
        <v>136</v>
      </c>
      <c r="F18" s="259"/>
      <c r="G18" s="260"/>
      <c r="H18" s="264" t="s">
        <v>137</v>
      </c>
      <c r="I18" s="259"/>
      <c r="J18" s="260"/>
      <c r="K18" s="264" t="s">
        <v>138</v>
      </c>
      <c r="L18" s="259"/>
      <c r="M18" s="260"/>
      <c r="N18" s="264" t="s">
        <v>220</v>
      </c>
      <c r="O18" s="259"/>
      <c r="P18" s="260"/>
      <c r="Q18" s="266" t="s">
        <v>139</v>
      </c>
      <c r="R18" s="267"/>
      <c r="S18" s="268"/>
      <c r="T18" s="261" t="s">
        <v>140</v>
      </c>
      <c r="U18" s="262"/>
      <c r="V18" s="263"/>
      <c r="W18" s="261" t="s">
        <v>141</v>
      </c>
      <c r="X18" s="262"/>
      <c r="Y18" s="263"/>
      <c r="Z18" s="264" t="s">
        <v>221</v>
      </c>
      <c r="AA18" s="259"/>
      <c r="AB18" s="260"/>
      <c r="AC18" s="264" t="s">
        <v>222</v>
      </c>
      <c r="AD18" s="259"/>
      <c r="AE18" s="260"/>
      <c r="AF18" s="94"/>
      <c r="AG18" s="95"/>
      <c r="AH18" s="96"/>
      <c r="AI18" s="96"/>
      <c r="AJ18" s="96"/>
      <c r="AK18" s="96"/>
      <c r="AL18" s="96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3"/>
    </row>
    <row r="19" spans="2:52" s="89" customFormat="1" ht="17.100000000000001" customHeight="1">
      <c r="B19" s="87"/>
      <c r="C19" s="88"/>
      <c r="D19" s="257"/>
      <c r="E19" s="97" t="s">
        <v>223</v>
      </c>
      <c r="F19" s="97" t="s">
        <v>224</v>
      </c>
      <c r="G19" s="97" t="s">
        <v>225</v>
      </c>
      <c r="H19" s="97" t="s">
        <v>226</v>
      </c>
      <c r="I19" s="97" t="s">
        <v>227</v>
      </c>
      <c r="J19" s="97" t="s">
        <v>225</v>
      </c>
      <c r="K19" s="97" t="s">
        <v>226</v>
      </c>
      <c r="L19" s="97" t="s">
        <v>227</v>
      </c>
      <c r="M19" s="97" t="s">
        <v>225</v>
      </c>
      <c r="N19" s="97" t="s">
        <v>226</v>
      </c>
      <c r="O19" s="97" t="s">
        <v>227</v>
      </c>
      <c r="P19" s="97" t="s">
        <v>225</v>
      </c>
      <c r="Q19" s="97" t="s">
        <v>226</v>
      </c>
      <c r="R19" s="97" t="s">
        <v>227</v>
      </c>
      <c r="S19" s="97" t="s">
        <v>225</v>
      </c>
      <c r="T19" s="97" t="s">
        <v>226</v>
      </c>
      <c r="U19" s="97" t="s">
        <v>227</v>
      </c>
      <c r="V19" s="97" t="s">
        <v>225</v>
      </c>
      <c r="W19" s="97" t="s">
        <v>226</v>
      </c>
      <c r="X19" s="97" t="s">
        <v>227</v>
      </c>
      <c r="Y19" s="97" t="s">
        <v>225</v>
      </c>
      <c r="Z19" s="97" t="s">
        <v>226</v>
      </c>
      <c r="AA19" s="97" t="s">
        <v>227</v>
      </c>
      <c r="AB19" s="97" t="s">
        <v>225</v>
      </c>
      <c r="AC19" s="97" t="s">
        <v>226</v>
      </c>
      <c r="AD19" s="97" t="s">
        <v>227</v>
      </c>
      <c r="AE19" s="97" t="s">
        <v>225</v>
      </c>
      <c r="AF19" s="94"/>
      <c r="AG19" s="96"/>
      <c r="AH19" s="96"/>
      <c r="AI19" s="96"/>
      <c r="AJ19" s="96"/>
      <c r="AK19" s="96"/>
      <c r="AL19" s="96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3"/>
    </row>
    <row r="20" spans="2:52" s="89" customFormat="1" ht="17.100000000000001" customHeight="1">
      <c r="B20" s="87"/>
      <c r="C20" s="88"/>
      <c r="D20" s="97">
        <v>0</v>
      </c>
      <c r="E20" s="98"/>
      <c r="F20" s="98"/>
      <c r="G20" s="99"/>
      <c r="H20" s="99"/>
      <c r="I20" s="99"/>
      <c r="J20" s="99"/>
      <c r="K20" s="99"/>
      <c r="L20" s="99"/>
      <c r="M20" s="99"/>
      <c r="N20" s="98"/>
      <c r="O20" s="98"/>
      <c r="P20" s="99"/>
      <c r="Q20" s="99"/>
      <c r="R20" s="99">
        <v>0.54</v>
      </c>
      <c r="S20" s="99"/>
      <c r="T20" s="99"/>
      <c r="U20" s="99">
        <v>1.0263212140478168</v>
      </c>
      <c r="V20" s="99"/>
      <c r="W20" s="100"/>
      <c r="X20" s="101">
        <f>U20/$U$20-1</f>
        <v>0</v>
      </c>
      <c r="Y20" s="99"/>
      <c r="Z20" s="99">
        <v>73.787999999999997</v>
      </c>
      <c r="AA20" s="99">
        <v>74.036000000000001</v>
      </c>
      <c r="AB20" s="99"/>
      <c r="AC20" s="100">
        <f>Z20/Z$20</f>
        <v>1</v>
      </c>
      <c r="AD20" s="100">
        <f>AA20/AA$20</f>
        <v>1</v>
      </c>
      <c r="AE20" s="99"/>
      <c r="AF20" s="94"/>
      <c r="AG20" s="96"/>
      <c r="AH20" s="96"/>
      <c r="AI20" s="96"/>
      <c r="AJ20" s="96"/>
      <c r="AK20" s="96"/>
      <c r="AL20" s="96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3"/>
    </row>
    <row r="21" spans="2:52" s="89" customFormat="1" ht="17.100000000000001" customHeight="1">
      <c r="B21" s="87"/>
      <c r="C21" s="88"/>
      <c r="D21" s="102">
        <v>1</v>
      </c>
      <c r="E21" s="98"/>
      <c r="F21" s="98"/>
      <c r="G21" s="99"/>
      <c r="H21" s="99"/>
      <c r="I21" s="99"/>
      <c r="J21" s="99"/>
      <c r="K21" s="99"/>
      <c r="L21" s="99"/>
      <c r="M21" s="99"/>
      <c r="N21" s="98"/>
      <c r="O21" s="98"/>
      <c r="P21" s="99"/>
      <c r="Q21" s="99"/>
      <c r="R21" s="99"/>
      <c r="S21" s="99"/>
      <c r="T21" s="99"/>
      <c r="U21" s="99"/>
      <c r="V21" s="99"/>
      <c r="W21" s="100"/>
      <c r="X21" s="101"/>
      <c r="Y21" s="99"/>
      <c r="Z21" s="99"/>
      <c r="AA21" s="99"/>
      <c r="AB21" s="99"/>
      <c r="AC21" s="100"/>
      <c r="AD21" s="100"/>
      <c r="AE21" s="99"/>
      <c r="AF21" s="94"/>
      <c r="AG21" s="96"/>
      <c r="AH21" s="96"/>
      <c r="AI21" s="96"/>
      <c r="AJ21" s="96"/>
      <c r="AK21" s="96"/>
      <c r="AL21" s="96"/>
      <c r="AM21" s="96"/>
      <c r="AN21" s="90"/>
      <c r="AO21" s="103"/>
      <c r="AP21" s="103"/>
      <c r="AQ21" s="103"/>
      <c r="AR21" s="103"/>
      <c r="AS21" s="103"/>
      <c r="AT21" s="103"/>
      <c r="AU21" s="103"/>
      <c r="AV21" s="90"/>
      <c r="AW21" s="90"/>
      <c r="AX21" s="90"/>
      <c r="AY21" s="90"/>
      <c r="AZ21" s="93"/>
    </row>
    <row r="22" spans="2:52" s="89" customFormat="1" ht="17.100000000000001" customHeight="1">
      <c r="B22" s="87"/>
      <c r="C22" s="88"/>
      <c r="D22" s="102">
        <v>50</v>
      </c>
      <c r="E22" s="98"/>
      <c r="F22" s="98"/>
      <c r="G22" s="99"/>
      <c r="H22" s="99"/>
      <c r="I22" s="99"/>
      <c r="J22" s="99"/>
      <c r="K22" s="99"/>
      <c r="L22" s="99"/>
      <c r="M22" s="99"/>
      <c r="N22" s="98"/>
      <c r="O22" s="98"/>
      <c r="P22" s="99"/>
      <c r="Q22" s="99"/>
      <c r="R22" s="99"/>
      <c r="S22" s="99"/>
      <c r="T22" s="99"/>
      <c r="U22" s="99"/>
      <c r="V22" s="99"/>
      <c r="W22" s="100"/>
      <c r="X22" s="101"/>
      <c r="Y22" s="99"/>
      <c r="Z22" s="99"/>
      <c r="AA22" s="99"/>
      <c r="AB22" s="99"/>
      <c r="AC22" s="100"/>
      <c r="AD22" s="100"/>
      <c r="AE22" s="104"/>
      <c r="AF22" s="94"/>
      <c r="AG22" s="96"/>
      <c r="AH22" s="96"/>
      <c r="AI22" s="96"/>
      <c r="AJ22" s="96"/>
      <c r="AK22" s="96"/>
      <c r="AL22" s="96"/>
      <c r="AM22" s="96"/>
      <c r="AN22" s="90"/>
      <c r="AO22" s="103"/>
      <c r="AP22" s="103"/>
      <c r="AQ22" s="103"/>
      <c r="AR22" s="103"/>
      <c r="AS22" s="103"/>
      <c r="AT22" s="103"/>
      <c r="AU22" s="103"/>
      <c r="AV22" s="90"/>
      <c r="AW22" s="90"/>
      <c r="AX22" s="90"/>
      <c r="AY22" s="90"/>
      <c r="AZ22" s="93"/>
    </row>
    <row r="23" spans="2:52" s="89" customFormat="1" ht="17.100000000000001" customHeight="1">
      <c r="B23" s="87"/>
      <c r="C23" s="88"/>
      <c r="D23" s="102">
        <v>100</v>
      </c>
      <c r="E23" s="99">
        <v>7351.31</v>
      </c>
      <c r="F23" s="99">
        <v>7393.1030000000001</v>
      </c>
      <c r="G23" s="99"/>
      <c r="H23" s="99">
        <v>7349.8059999999996</v>
      </c>
      <c r="I23" s="99">
        <v>7394.058</v>
      </c>
      <c r="J23" s="99"/>
      <c r="K23" s="99">
        <v>28400.600000000013</v>
      </c>
      <c r="L23" s="99">
        <v>28555.30000000001</v>
      </c>
      <c r="M23" s="99"/>
      <c r="N23" s="99">
        <v>27050.100000000009</v>
      </c>
      <c r="O23" s="99">
        <v>27210.499999999989</v>
      </c>
      <c r="P23" s="99"/>
      <c r="Q23" s="99"/>
      <c r="R23" s="99"/>
      <c r="S23" s="99"/>
      <c r="T23" s="99"/>
      <c r="U23" s="99"/>
      <c r="V23" s="99"/>
      <c r="W23" s="100"/>
      <c r="X23" s="101"/>
      <c r="Y23" s="99"/>
      <c r="Z23" s="99">
        <v>73.129000000000005</v>
      </c>
      <c r="AA23" s="99">
        <v>73.628</v>
      </c>
      <c r="AB23" s="99"/>
      <c r="AC23" s="100">
        <f t="shared" ref="AC23:AD32" si="0">Z23/Z$20</f>
        <v>0.9910690085108691</v>
      </c>
      <c r="AD23" s="100">
        <f t="shared" si="0"/>
        <v>0.99448916743206006</v>
      </c>
      <c r="AE23" s="104"/>
      <c r="AG23" s="96"/>
      <c r="AH23" s="96"/>
      <c r="AI23" s="96"/>
      <c r="AJ23" s="96"/>
      <c r="AK23" s="96"/>
      <c r="AL23" s="96"/>
      <c r="AM23" s="96"/>
      <c r="AN23" s="90"/>
      <c r="AO23" s="103"/>
      <c r="AP23" s="103"/>
      <c r="AQ23" s="103"/>
      <c r="AR23" s="103"/>
      <c r="AS23" s="103"/>
      <c r="AT23" s="103"/>
      <c r="AU23" s="103"/>
      <c r="AV23" s="90"/>
      <c r="AW23" s="90"/>
      <c r="AX23" s="90"/>
      <c r="AY23" s="90"/>
      <c r="AZ23" s="93"/>
    </row>
    <row r="24" spans="2:52" s="89" customFormat="1" ht="17.100000000000001" customHeight="1">
      <c r="B24" s="87"/>
      <c r="C24" s="88"/>
      <c r="D24" s="102">
        <v>200</v>
      </c>
      <c r="E24" s="99">
        <v>14647.852000000001</v>
      </c>
      <c r="F24" s="99">
        <v>14726.223</v>
      </c>
      <c r="G24" s="99"/>
      <c r="H24" s="99">
        <v>14646.885</v>
      </c>
      <c r="I24" s="99">
        <v>14728.197</v>
      </c>
      <c r="J24" s="99"/>
      <c r="K24" s="99">
        <v>56586.100000000028</v>
      </c>
      <c r="L24" s="99">
        <v>56890.899999999987</v>
      </c>
      <c r="M24" s="99"/>
      <c r="N24" s="99">
        <v>53911.69999999999</v>
      </c>
      <c r="O24" s="99">
        <v>54211.89999999998</v>
      </c>
      <c r="P24" s="99"/>
      <c r="Q24" s="99"/>
      <c r="R24" s="99">
        <v>0.56999999999999995</v>
      </c>
      <c r="S24" s="99"/>
      <c r="T24" s="99"/>
      <c r="U24" s="99">
        <v>0.999033214943294</v>
      </c>
      <c r="V24" s="99"/>
      <c r="W24" s="100"/>
      <c r="X24" s="101">
        <f t="shared" ref="X24:X32" si="1">U24/$U$20-1</f>
        <v>-2.6588166288504134E-2</v>
      </c>
      <c r="Y24" s="99"/>
      <c r="Z24" s="99">
        <v>73.471999999999994</v>
      </c>
      <c r="AA24" s="99">
        <v>73.911000000000001</v>
      </c>
      <c r="AB24" s="99"/>
      <c r="AC24" s="100">
        <f t="shared" si="0"/>
        <v>0.99571746083373991</v>
      </c>
      <c r="AD24" s="100">
        <f t="shared" si="0"/>
        <v>0.99831163217893992</v>
      </c>
      <c r="AE24" s="104"/>
      <c r="AG24" s="96"/>
      <c r="AH24" s="96"/>
      <c r="AI24" s="96"/>
      <c r="AJ24" s="96"/>
      <c r="AK24" s="96"/>
      <c r="AL24" s="96"/>
      <c r="AM24" s="96"/>
      <c r="AN24" s="90"/>
      <c r="AO24" s="103"/>
      <c r="AP24" s="103"/>
      <c r="AQ24" s="103"/>
      <c r="AR24" s="103"/>
      <c r="AS24" s="103"/>
      <c r="AT24" s="103"/>
      <c r="AU24" s="103"/>
      <c r="AV24" s="90"/>
      <c r="AW24" s="90"/>
      <c r="AX24" s="90"/>
      <c r="AY24" s="90"/>
      <c r="AZ24" s="93"/>
    </row>
    <row r="25" spans="2:52" s="89" customFormat="1" ht="17.100000000000001" customHeight="1">
      <c r="B25" s="87"/>
      <c r="C25" s="88"/>
      <c r="D25" s="102">
        <v>300</v>
      </c>
      <c r="E25" s="99">
        <v>21977.960999999999</v>
      </c>
      <c r="F25" s="99">
        <v>22020.093000000001</v>
      </c>
      <c r="G25" s="99"/>
      <c r="H25" s="99">
        <v>21976.883000000002</v>
      </c>
      <c r="I25" s="99">
        <v>22056.93</v>
      </c>
      <c r="J25" s="99"/>
      <c r="K25" s="99">
        <v>84896.2</v>
      </c>
      <c r="L25" s="99">
        <v>85079.89999999998</v>
      </c>
      <c r="M25" s="99"/>
      <c r="N25" s="99">
        <v>80893.199999999983</v>
      </c>
      <c r="O25" s="99">
        <v>81203.100000000006</v>
      </c>
      <c r="P25" s="99"/>
      <c r="Q25" s="99"/>
      <c r="R25" s="99"/>
      <c r="S25" s="99"/>
      <c r="T25" s="99"/>
      <c r="U25" s="99"/>
      <c r="V25" s="99"/>
      <c r="W25" s="100"/>
      <c r="X25" s="101"/>
      <c r="Y25" s="99"/>
      <c r="Z25" s="99">
        <v>72.774000000000001</v>
      </c>
      <c r="AA25" s="99">
        <v>72.694000000000003</v>
      </c>
      <c r="AB25" s="99"/>
      <c r="AC25" s="100">
        <f t="shared" si="0"/>
        <v>0.9862579281183933</v>
      </c>
      <c r="AD25" s="100">
        <f t="shared" si="0"/>
        <v>0.98187368307309963</v>
      </c>
      <c r="AE25" s="104"/>
      <c r="AG25" s="96"/>
      <c r="AH25" s="96"/>
      <c r="AI25" s="96"/>
      <c r="AJ25" s="96"/>
      <c r="AK25" s="96"/>
      <c r="AL25" s="96"/>
      <c r="AM25" s="96"/>
      <c r="AN25" s="90"/>
      <c r="AO25" s="103"/>
      <c r="AP25" s="103"/>
      <c r="AQ25" s="103"/>
      <c r="AR25" s="103"/>
      <c r="AS25" s="103"/>
      <c r="AT25" s="103"/>
      <c r="AU25" s="103"/>
      <c r="AV25" s="90"/>
      <c r="AW25" s="90"/>
      <c r="AX25" s="90"/>
      <c r="AY25" s="90"/>
      <c r="AZ25" s="93"/>
    </row>
    <row r="26" spans="2:52" s="89" customFormat="1" ht="17.100000000000001" customHeight="1">
      <c r="B26" s="87"/>
      <c r="C26" s="88"/>
      <c r="D26" s="97">
        <v>400</v>
      </c>
      <c r="E26" s="99">
        <v>29208.44</v>
      </c>
      <c r="F26" s="99">
        <v>29250.611000000001</v>
      </c>
      <c r="G26" s="99"/>
      <c r="H26" s="99">
        <v>29207.633000000002</v>
      </c>
      <c r="I26" s="99">
        <v>29287.171999999999</v>
      </c>
      <c r="J26" s="99"/>
      <c r="K26" s="99">
        <v>112847.59999999999</v>
      </c>
      <c r="L26" s="99">
        <v>113036.7</v>
      </c>
      <c r="M26" s="99"/>
      <c r="N26" s="99">
        <v>107520.49999999993</v>
      </c>
      <c r="O26" s="99">
        <v>107849.40000000002</v>
      </c>
      <c r="P26" s="99"/>
      <c r="Q26" s="99"/>
      <c r="R26" s="99"/>
      <c r="S26" s="99"/>
      <c r="T26" s="99"/>
      <c r="U26" s="99"/>
      <c r="V26" s="99"/>
      <c r="W26" s="100"/>
      <c r="X26" s="101"/>
      <c r="Y26" s="99"/>
      <c r="Z26" s="99">
        <v>72.313000000000002</v>
      </c>
      <c r="AA26" s="99">
        <v>72.144999999999996</v>
      </c>
      <c r="AB26" s="99"/>
      <c r="AC26" s="100">
        <f t="shared" si="0"/>
        <v>0.98001029977774168</v>
      </c>
      <c r="AD26" s="100">
        <f t="shared" si="0"/>
        <v>0.97445837160300386</v>
      </c>
      <c r="AE26" s="104"/>
      <c r="AF26" s="94"/>
      <c r="AG26" s="96"/>
      <c r="AH26" s="96"/>
      <c r="AI26" s="96"/>
      <c r="AJ26" s="96"/>
      <c r="AK26" s="96"/>
      <c r="AL26" s="96"/>
      <c r="AM26" s="96"/>
      <c r="AN26" s="90"/>
      <c r="AO26" s="103"/>
      <c r="AP26" s="103"/>
      <c r="AQ26" s="103"/>
      <c r="AR26" s="103"/>
      <c r="AS26" s="103"/>
      <c r="AT26" s="103"/>
      <c r="AU26" s="103"/>
      <c r="AV26" s="90"/>
      <c r="AW26" s="90"/>
      <c r="AX26" s="90"/>
      <c r="AY26" s="90"/>
      <c r="AZ26" s="93"/>
    </row>
    <row r="27" spans="2:52" s="89" customFormat="1" ht="17.100000000000001" customHeight="1">
      <c r="B27" s="87"/>
      <c r="C27" s="88"/>
      <c r="D27" s="102">
        <v>500</v>
      </c>
      <c r="E27" s="99">
        <v>36394.612000000001</v>
      </c>
      <c r="F27" s="99">
        <v>36427.582999999999</v>
      </c>
      <c r="G27" s="99"/>
      <c r="H27" s="99">
        <v>36393.932999999997</v>
      </c>
      <c r="I27" s="99">
        <v>36463.597999999998</v>
      </c>
      <c r="J27" s="99"/>
      <c r="K27" s="99">
        <v>140641.29999999999</v>
      </c>
      <c r="L27" s="99">
        <v>140801.50000000006</v>
      </c>
      <c r="M27" s="99"/>
      <c r="N27" s="99">
        <v>133975.09999999992</v>
      </c>
      <c r="O27" s="99">
        <v>134290.20000000001</v>
      </c>
      <c r="P27" s="99"/>
      <c r="Q27" s="99"/>
      <c r="R27" s="99"/>
      <c r="S27" s="99"/>
      <c r="T27" s="99"/>
      <c r="U27" s="99"/>
      <c r="V27" s="99"/>
      <c r="W27" s="100"/>
      <c r="X27" s="101"/>
      <c r="Y27" s="99"/>
      <c r="Z27" s="99">
        <v>71.247</v>
      </c>
      <c r="AA27" s="99">
        <v>71.073999999999998</v>
      </c>
      <c r="AB27" s="99"/>
      <c r="AC27" s="100">
        <f t="shared" si="0"/>
        <v>0.9655635062611807</v>
      </c>
      <c r="AD27" s="100">
        <f t="shared" si="0"/>
        <v>0.95999243611216156</v>
      </c>
      <c r="AE27" s="104"/>
      <c r="AF27" s="94"/>
      <c r="AG27" s="96"/>
      <c r="AH27" s="96"/>
      <c r="AI27" s="96"/>
      <c r="AJ27" s="96"/>
      <c r="AK27" s="96"/>
      <c r="AL27" s="96"/>
      <c r="AM27" s="96"/>
      <c r="AN27" s="90"/>
      <c r="AO27" s="103"/>
      <c r="AP27" s="103"/>
      <c r="AQ27" s="103"/>
      <c r="AR27" s="103"/>
      <c r="AS27" s="103"/>
      <c r="AT27" s="103"/>
      <c r="AU27" s="103"/>
      <c r="AV27" s="90"/>
      <c r="AW27" s="90"/>
      <c r="AX27" s="90"/>
      <c r="AY27" s="90"/>
      <c r="AZ27" s="93"/>
    </row>
    <row r="28" spans="2:52" s="89" customFormat="1" ht="17.100000000000001" customHeight="1">
      <c r="B28" s="87"/>
      <c r="C28" s="88"/>
      <c r="D28" s="102">
        <v>600</v>
      </c>
      <c r="E28" s="99">
        <v>43473.375</v>
      </c>
      <c r="F28" s="99">
        <v>43510.165000000001</v>
      </c>
      <c r="G28" s="99"/>
      <c r="H28" s="99">
        <v>43473.02</v>
      </c>
      <c r="I28" s="99">
        <v>43545.712</v>
      </c>
      <c r="J28" s="99"/>
      <c r="K28" s="99">
        <v>168042.10000000003</v>
      </c>
      <c r="L28" s="99">
        <v>168218.6</v>
      </c>
      <c r="M28" s="99"/>
      <c r="N28" s="99">
        <v>160042.29999999978</v>
      </c>
      <c r="O28" s="99">
        <v>160388.30000000005</v>
      </c>
      <c r="P28" s="99"/>
      <c r="Q28" s="99"/>
      <c r="R28" s="99">
        <v>0.66</v>
      </c>
      <c r="S28" s="99"/>
      <c r="T28" s="99"/>
      <c r="U28" s="99">
        <v>1.0626884287248599</v>
      </c>
      <c r="V28" s="99"/>
      <c r="W28" s="100"/>
      <c r="X28" s="101">
        <f t="shared" si="1"/>
        <v>3.5434534704403609E-2</v>
      </c>
      <c r="Y28" s="99"/>
      <c r="Z28" s="99">
        <v>70.373000000000005</v>
      </c>
      <c r="AA28" s="99">
        <v>70.427000000000007</v>
      </c>
      <c r="AB28" s="99"/>
      <c r="AC28" s="100">
        <f t="shared" si="0"/>
        <v>0.95371876185829685</v>
      </c>
      <c r="AD28" s="100">
        <f t="shared" si="0"/>
        <v>0.95125344427035508</v>
      </c>
      <c r="AE28" s="104"/>
      <c r="AF28" s="94"/>
      <c r="AG28" s="96"/>
      <c r="AH28" s="96"/>
      <c r="AI28" s="96"/>
      <c r="AJ28" s="96"/>
      <c r="AK28" s="96"/>
      <c r="AL28" s="96"/>
      <c r="AM28" s="96"/>
      <c r="AN28" s="90"/>
      <c r="AO28" s="103"/>
      <c r="AP28" s="103"/>
      <c r="AQ28" s="103"/>
      <c r="AR28" s="103"/>
      <c r="AS28" s="103"/>
      <c r="AT28" s="103"/>
      <c r="AU28" s="103"/>
      <c r="AV28" s="90"/>
      <c r="AW28" s="90"/>
      <c r="AX28" s="90"/>
      <c r="AY28" s="90"/>
      <c r="AZ28" s="93"/>
    </row>
    <row r="29" spans="2:52" s="89" customFormat="1" ht="17.100000000000001" customHeight="1">
      <c r="B29" s="87"/>
      <c r="C29" s="88"/>
      <c r="D29" s="102">
        <v>700</v>
      </c>
      <c r="E29" s="99">
        <v>50504.923000000003</v>
      </c>
      <c r="F29" s="99">
        <v>50529.654000000002</v>
      </c>
      <c r="G29" s="99"/>
      <c r="H29" s="99">
        <v>50504.877</v>
      </c>
      <c r="I29" s="99">
        <v>50565.008000000002</v>
      </c>
      <c r="J29" s="99"/>
      <c r="K29" s="99">
        <v>195274.80000000002</v>
      </c>
      <c r="L29" s="99">
        <v>195462.29999999996</v>
      </c>
      <c r="M29" s="99"/>
      <c r="N29" s="99">
        <v>185944.7999999997</v>
      </c>
      <c r="O29" s="99">
        <v>186188.79999999993</v>
      </c>
      <c r="P29" s="99"/>
      <c r="Q29" s="99"/>
      <c r="R29" s="99"/>
      <c r="S29" s="99"/>
      <c r="T29" s="99"/>
      <c r="U29" s="99"/>
      <c r="V29" s="99"/>
      <c r="W29" s="99"/>
      <c r="X29" s="101"/>
      <c r="Y29" s="99"/>
      <c r="Z29" s="99">
        <v>69.742999999999995</v>
      </c>
      <c r="AA29" s="99">
        <v>69.671000000000006</v>
      </c>
      <c r="AB29" s="99"/>
      <c r="AC29" s="100">
        <f t="shared" si="0"/>
        <v>0.94518078820404394</v>
      </c>
      <c r="AD29" s="100">
        <f t="shared" si="0"/>
        <v>0.94104219568858405</v>
      </c>
      <c r="AE29" s="104"/>
      <c r="AF29" s="94"/>
      <c r="AG29" s="96"/>
      <c r="AH29" s="96"/>
      <c r="AI29" s="96"/>
      <c r="AJ29" s="96"/>
      <c r="AK29" s="96"/>
      <c r="AL29" s="96"/>
      <c r="AM29" s="96"/>
      <c r="AN29" s="105"/>
      <c r="AO29" s="103"/>
      <c r="AP29" s="103"/>
      <c r="AQ29" s="103"/>
      <c r="AR29" s="103"/>
      <c r="AS29" s="103"/>
      <c r="AT29" s="103"/>
      <c r="AU29" s="103"/>
      <c r="AV29" s="90"/>
      <c r="AW29" s="90"/>
      <c r="AX29" s="90"/>
      <c r="AY29" s="90"/>
      <c r="AZ29" s="93"/>
    </row>
    <row r="30" spans="2:52" s="89" customFormat="1" ht="17.100000000000001" customHeight="1">
      <c r="B30" s="87"/>
      <c r="C30" s="88"/>
      <c r="D30" s="97">
        <v>800</v>
      </c>
      <c r="E30" s="99">
        <v>57455.436000000002</v>
      </c>
      <c r="F30" s="99">
        <v>57463.981</v>
      </c>
      <c r="G30" s="99"/>
      <c r="H30" s="99">
        <v>57456.243000000002</v>
      </c>
      <c r="I30" s="99">
        <v>57499.423000000003</v>
      </c>
      <c r="J30" s="99"/>
      <c r="K30" s="99">
        <v>222198.50000000009</v>
      </c>
      <c r="L30" s="99">
        <v>222396.10000000003</v>
      </c>
      <c r="M30" s="99"/>
      <c r="N30" s="99">
        <v>211555.59999999971</v>
      </c>
      <c r="O30" s="99">
        <v>211677.09999999995</v>
      </c>
      <c r="P30" s="99"/>
      <c r="Q30" s="99"/>
      <c r="R30" s="99"/>
      <c r="S30" s="99"/>
      <c r="T30" s="99"/>
      <c r="U30" s="99"/>
      <c r="V30" s="99"/>
      <c r="W30" s="99"/>
      <c r="X30" s="101"/>
      <c r="Y30" s="99"/>
      <c r="Z30" s="99">
        <v>69.207999999999998</v>
      </c>
      <c r="AA30" s="99">
        <v>69.515000000000001</v>
      </c>
      <c r="AB30" s="99"/>
      <c r="AC30" s="100">
        <f t="shared" si="0"/>
        <v>0.93793028676749612</v>
      </c>
      <c r="AD30" s="100">
        <f t="shared" si="0"/>
        <v>0.93893511264790097</v>
      </c>
      <c r="AE30" s="104"/>
      <c r="AF30" s="94"/>
      <c r="AG30" s="96"/>
      <c r="AH30" s="96"/>
      <c r="AI30" s="96"/>
      <c r="AJ30" s="96"/>
      <c r="AK30" s="96"/>
      <c r="AL30" s="96"/>
      <c r="AM30" s="96"/>
      <c r="AN30" s="90"/>
      <c r="AO30" s="103"/>
      <c r="AP30" s="103"/>
      <c r="AQ30" s="103"/>
      <c r="AR30" s="103"/>
      <c r="AS30" s="103"/>
      <c r="AT30" s="103"/>
      <c r="AU30" s="103"/>
      <c r="AV30" s="90"/>
      <c r="AW30" s="90"/>
      <c r="AX30" s="90"/>
      <c r="AY30" s="90"/>
      <c r="AZ30" s="93"/>
    </row>
    <row r="31" spans="2:52" s="89" customFormat="1" ht="17.100000000000001" customHeight="1">
      <c r="B31" s="87"/>
      <c r="C31" s="88"/>
      <c r="D31" s="102">
        <v>900</v>
      </c>
      <c r="E31" s="99">
        <v>64395.601000000002</v>
      </c>
      <c r="F31" s="99">
        <v>64365.998</v>
      </c>
      <c r="G31" s="99"/>
      <c r="H31" s="99">
        <v>64394.34</v>
      </c>
      <c r="I31" s="99">
        <v>64399.415999999997</v>
      </c>
      <c r="J31" s="99"/>
      <c r="K31" s="99">
        <v>249076.00000000015</v>
      </c>
      <c r="L31" s="99">
        <v>249176.89999999988</v>
      </c>
      <c r="M31" s="99"/>
      <c r="N31" s="99">
        <v>237115.0999999996</v>
      </c>
      <c r="O31" s="99">
        <v>237071.39999999988</v>
      </c>
      <c r="P31" s="99"/>
      <c r="Q31" s="99"/>
      <c r="R31" s="99"/>
      <c r="S31" s="99"/>
      <c r="T31" s="99"/>
      <c r="U31" s="99"/>
      <c r="V31" s="99"/>
      <c r="W31" s="99"/>
      <c r="X31" s="101"/>
      <c r="Y31" s="99"/>
      <c r="Z31" s="99">
        <v>69.091999999999999</v>
      </c>
      <c r="AA31" s="99">
        <v>68.447000000000003</v>
      </c>
      <c r="AB31" s="106"/>
      <c r="AC31" s="100">
        <f t="shared" si="0"/>
        <v>0.93635821542798292</v>
      </c>
      <c r="AD31" s="100">
        <f t="shared" si="0"/>
        <v>0.92450969798476423</v>
      </c>
      <c r="AE31" s="104"/>
      <c r="AF31" s="94"/>
      <c r="AG31" s="96"/>
      <c r="AH31" s="96"/>
      <c r="AI31" s="96"/>
      <c r="AJ31" s="96"/>
      <c r="AK31" s="96"/>
      <c r="AL31" s="96"/>
      <c r="AM31" s="96"/>
      <c r="AN31" s="90"/>
      <c r="AO31" s="103"/>
      <c r="AP31" s="103"/>
      <c r="AQ31" s="103"/>
      <c r="AR31" s="103"/>
      <c r="AS31" s="103"/>
      <c r="AT31" s="103"/>
      <c r="AU31" s="103"/>
      <c r="AV31" s="90"/>
      <c r="AW31" s="90"/>
      <c r="AX31" s="90"/>
      <c r="AY31" s="90"/>
      <c r="AZ31" s="93"/>
    </row>
    <row r="32" spans="2:52" s="89" customFormat="1" ht="17.100000000000001" customHeight="1">
      <c r="B32" s="87"/>
      <c r="C32" s="88"/>
      <c r="D32" s="102">
        <v>1000</v>
      </c>
      <c r="E32" s="99">
        <v>71273.362999999998</v>
      </c>
      <c r="F32" s="99">
        <v>71184.176999999996</v>
      </c>
      <c r="G32" s="99"/>
      <c r="H32" s="99">
        <v>71272.524999999994</v>
      </c>
      <c r="I32" s="99">
        <v>71217.788</v>
      </c>
      <c r="J32" s="99"/>
      <c r="K32" s="99">
        <v>275727.59999999998</v>
      </c>
      <c r="L32" s="99">
        <v>275631.80000000005</v>
      </c>
      <c r="M32" s="99"/>
      <c r="N32" s="99">
        <v>262470.7999999997</v>
      </c>
      <c r="O32" s="99">
        <v>262191.49999999971</v>
      </c>
      <c r="P32" s="99"/>
      <c r="Q32" s="99"/>
      <c r="R32" s="99">
        <v>0.7</v>
      </c>
      <c r="S32" s="99"/>
      <c r="T32" s="99"/>
      <c r="U32" s="99">
        <v>1.13256831392888</v>
      </c>
      <c r="V32" s="99"/>
      <c r="W32" s="99"/>
      <c r="X32" s="101">
        <f t="shared" si="1"/>
        <v>0.103522268103593</v>
      </c>
      <c r="Y32" s="99"/>
      <c r="Z32" s="99">
        <v>68.540999999999997</v>
      </c>
      <c r="AA32" s="99">
        <v>67.94</v>
      </c>
      <c r="AB32" s="106"/>
      <c r="AC32" s="100">
        <f t="shared" si="0"/>
        <v>0.92889087656529512</v>
      </c>
      <c r="AD32" s="100">
        <f t="shared" si="0"/>
        <v>0.91766167810254462</v>
      </c>
      <c r="AE32" s="104"/>
      <c r="AF32" s="94"/>
      <c r="AG32" s="96"/>
      <c r="AH32" s="96"/>
      <c r="AI32" s="96"/>
      <c r="AJ32" s="96"/>
      <c r="AK32" s="96"/>
      <c r="AL32" s="96"/>
      <c r="AM32" s="96"/>
      <c r="AN32" s="90"/>
      <c r="AO32" s="103"/>
      <c r="AP32" s="103"/>
      <c r="AQ32" s="103"/>
      <c r="AR32" s="103"/>
      <c r="AS32" s="103"/>
      <c r="AT32" s="103"/>
      <c r="AU32" s="103"/>
      <c r="AV32" s="90"/>
      <c r="AW32" s="90"/>
      <c r="AX32" s="90"/>
      <c r="AY32" s="90"/>
      <c r="AZ32" s="93"/>
    </row>
    <row r="33" spans="2:52" s="89" customFormat="1" ht="17.100000000000001" customHeight="1">
      <c r="B33" s="87"/>
      <c r="C33" s="88"/>
      <c r="D33" s="102">
        <v>1100</v>
      </c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100"/>
      <c r="Y33" s="99"/>
      <c r="Z33" s="99"/>
      <c r="AA33" s="99"/>
      <c r="AB33" s="99"/>
      <c r="AC33" s="99"/>
      <c r="AD33" s="99"/>
      <c r="AE33" s="99"/>
      <c r="AF33" s="90"/>
      <c r="AG33" s="96"/>
      <c r="AH33" s="96"/>
      <c r="AI33" s="96"/>
      <c r="AJ33" s="96"/>
      <c r="AK33" s="96"/>
      <c r="AL33" s="96"/>
      <c r="AM33" s="96"/>
      <c r="AN33" s="90"/>
      <c r="AO33" s="103"/>
      <c r="AP33" s="103"/>
      <c r="AQ33" s="103"/>
      <c r="AR33" s="103"/>
      <c r="AS33" s="103"/>
      <c r="AT33" s="103"/>
      <c r="AU33" s="103"/>
      <c r="AV33" s="90"/>
      <c r="AW33" s="90"/>
      <c r="AX33" s="90"/>
      <c r="AY33" s="90"/>
      <c r="AZ33" s="93"/>
    </row>
    <row r="34" spans="2:52" s="89" customFormat="1" ht="17.100000000000001" customHeight="1">
      <c r="B34" s="87"/>
      <c r="C34" s="88"/>
      <c r="D34" s="97">
        <v>1200</v>
      </c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100"/>
      <c r="Y34" s="99"/>
      <c r="Z34" s="99"/>
      <c r="AA34" s="99"/>
      <c r="AB34" s="99"/>
      <c r="AC34" s="99"/>
      <c r="AD34" s="99"/>
      <c r="AE34" s="99"/>
      <c r="AF34" s="90"/>
      <c r="AG34" s="96"/>
      <c r="AH34" s="96"/>
      <c r="AI34" s="96"/>
      <c r="AJ34" s="96"/>
      <c r="AK34" s="96"/>
      <c r="AL34" s="96"/>
      <c r="AM34" s="96"/>
      <c r="AN34" s="90"/>
      <c r="AO34" s="103"/>
      <c r="AP34" s="103"/>
      <c r="AQ34" s="103"/>
      <c r="AR34" s="103"/>
      <c r="AS34" s="103"/>
      <c r="AT34" s="103"/>
      <c r="AU34" s="103"/>
      <c r="AV34" s="90"/>
      <c r="AW34" s="90"/>
      <c r="AX34" s="90"/>
      <c r="AY34" s="90"/>
      <c r="AZ34" s="93"/>
    </row>
    <row r="35" spans="2:52" s="89" customFormat="1" ht="17.100000000000001" customHeight="1">
      <c r="B35" s="87"/>
      <c r="C35" s="88"/>
      <c r="D35" s="102">
        <v>1300</v>
      </c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0"/>
      <c r="AG35" s="96"/>
      <c r="AH35" s="96"/>
      <c r="AI35" s="96"/>
      <c r="AJ35" s="96"/>
      <c r="AK35" s="96"/>
      <c r="AL35" s="96"/>
      <c r="AM35" s="96"/>
      <c r="AN35" s="90"/>
      <c r="AO35" s="103"/>
      <c r="AP35" s="103"/>
      <c r="AQ35" s="103"/>
      <c r="AR35" s="103"/>
      <c r="AS35" s="103"/>
      <c r="AT35" s="103"/>
      <c r="AU35" s="103"/>
      <c r="AV35" s="90"/>
      <c r="AW35" s="90"/>
      <c r="AX35" s="90"/>
      <c r="AY35" s="90"/>
      <c r="AZ35" s="93"/>
    </row>
    <row r="36" spans="2:52" s="89" customFormat="1" ht="17.100000000000001" customHeight="1">
      <c r="B36" s="87"/>
      <c r="C36" s="88"/>
      <c r="D36" s="102">
        <v>1400</v>
      </c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3"/>
    </row>
    <row r="37" spans="2:52" s="89" customFormat="1" ht="17.100000000000001" customHeight="1">
      <c r="B37" s="87"/>
      <c r="C37" s="88"/>
      <c r="D37" s="97">
        <v>1500</v>
      </c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3"/>
    </row>
    <row r="38" spans="2:52" s="89" customFormat="1" ht="17.100000000000001" customHeight="1">
      <c r="B38" s="87"/>
      <c r="C38" s="88"/>
      <c r="D38" s="102">
        <v>1600</v>
      </c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3"/>
    </row>
    <row r="39" spans="2:52" s="89" customFormat="1" ht="17.100000000000001" customHeight="1">
      <c r="B39" s="87"/>
      <c r="C39" s="88"/>
      <c r="D39" s="102">
        <v>1700</v>
      </c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3"/>
    </row>
    <row r="40" spans="2:52" s="89" customFormat="1" ht="17.100000000000001" customHeight="1">
      <c r="B40" s="87"/>
      <c r="C40" s="88"/>
      <c r="D40" s="97">
        <v>1800</v>
      </c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3"/>
    </row>
    <row r="41" spans="2:52" s="89" customFormat="1" ht="16.5" customHeight="1">
      <c r="B41" s="87"/>
      <c r="C41" s="88"/>
      <c r="D41" s="102">
        <v>1900</v>
      </c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3"/>
    </row>
    <row r="42" spans="2:52" s="89" customFormat="1" ht="17.100000000000001" customHeight="1">
      <c r="B42" s="87"/>
      <c r="C42" s="88"/>
      <c r="D42" s="102">
        <v>2000</v>
      </c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3"/>
    </row>
    <row r="43" spans="2:52" s="89" customFormat="1" ht="17.100000000000001" customHeight="1">
      <c r="B43" s="87"/>
      <c r="C43" s="88"/>
      <c r="D43" s="107" t="s">
        <v>228</v>
      </c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3"/>
    </row>
    <row r="44" spans="2:52" s="89" customFormat="1" ht="17.100000000000001" customHeight="1">
      <c r="B44" s="87"/>
      <c r="C44" s="88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3"/>
    </row>
    <row r="45" spans="2:52" s="89" customFormat="1" ht="17.100000000000001" customHeight="1">
      <c r="B45" s="87"/>
      <c r="C45" s="88"/>
      <c r="I45" s="50"/>
      <c r="Q45" s="90"/>
      <c r="R45" s="90"/>
      <c r="S45" s="90"/>
      <c r="T45" s="91"/>
      <c r="U45" s="91"/>
      <c r="V45" s="91"/>
      <c r="W45" s="92"/>
      <c r="X45" s="92"/>
      <c r="Y45" s="92"/>
      <c r="Z45" s="92"/>
      <c r="AA45" s="92"/>
      <c r="AB45" s="92"/>
      <c r="AC45" s="92"/>
      <c r="AD45" s="92"/>
      <c r="AE45" s="92"/>
      <c r="AF45" s="90"/>
      <c r="AG45" s="90"/>
      <c r="AH45" s="90"/>
      <c r="AI45" s="90"/>
      <c r="AJ45" s="90"/>
      <c r="AK45" s="93"/>
    </row>
    <row r="46" spans="2:52" s="89" customFormat="1" ht="17.100000000000001" customHeight="1">
      <c r="B46" s="87"/>
      <c r="C46" s="88"/>
      <c r="D46" s="255" t="s">
        <v>229</v>
      </c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90"/>
      <c r="AG46" s="90"/>
      <c r="AH46" s="90"/>
      <c r="AI46" s="90"/>
      <c r="AJ46" s="90"/>
      <c r="AK46" s="93"/>
    </row>
    <row r="47" spans="2:52" s="89" customFormat="1" ht="17.100000000000001" customHeight="1">
      <c r="B47" s="87"/>
      <c r="C47" s="88"/>
      <c r="D47" s="265" t="s">
        <v>230</v>
      </c>
      <c r="E47" s="264" t="s">
        <v>231</v>
      </c>
      <c r="F47" s="259"/>
      <c r="G47" s="260"/>
      <c r="H47" s="264" t="s">
        <v>232</v>
      </c>
      <c r="I47" s="259"/>
      <c r="J47" s="260"/>
      <c r="K47" s="264" t="s">
        <v>233</v>
      </c>
      <c r="L47" s="259"/>
      <c r="M47" s="260"/>
      <c r="N47" s="264" t="s">
        <v>234</v>
      </c>
      <c r="O47" s="259"/>
      <c r="P47" s="260"/>
      <c r="Q47" s="266" t="s">
        <v>235</v>
      </c>
      <c r="R47" s="267"/>
      <c r="S47" s="268"/>
      <c r="T47" s="261" t="s">
        <v>236</v>
      </c>
      <c r="U47" s="262"/>
      <c r="V47" s="263"/>
      <c r="W47" s="261" t="s">
        <v>237</v>
      </c>
      <c r="X47" s="262"/>
      <c r="Y47" s="263"/>
      <c r="Z47" s="264" t="s">
        <v>238</v>
      </c>
      <c r="AA47" s="259"/>
      <c r="AB47" s="260"/>
      <c r="AC47" s="264" t="s">
        <v>239</v>
      </c>
      <c r="AD47" s="259"/>
      <c r="AE47" s="260"/>
      <c r="AF47" s="90"/>
      <c r="AG47" s="90"/>
      <c r="AH47" s="90"/>
      <c r="AI47" s="90"/>
      <c r="AJ47" s="90"/>
      <c r="AK47" s="93"/>
    </row>
    <row r="48" spans="2:52" s="89" customFormat="1" ht="17.100000000000001" customHeight="1">
      <c r="B48" s="87"/>
      <c r="C48" s="88"/>
      <c r="D48" s="257"/>
      <c r="E48" s="97" t="s">
        <v>223</v>
      </c>
      <c r="F48" s="97" t="s">
        <v>224</v>
      </c>
      <c r="G48" s="97" t="s">
        <v>240</v>
      </c>
      <c r="H48" s="97" t="s">
        <v>223</v>
      </c>
      <c r="I48" s="97" t="s">
        <v>224</v>
      </c>
      <c r="J48" s="97" t="s">
        <v>240</v>
      </c>
      <c r="K48" s="97" t="s">
        <v>223</v>
      </c>
      <c r="L48" s="97" t="s">
        <v>224</v>
      </c>
      <c r="M48" s="97" t="s">
        <v>240</v>
      </c>
      <c r="N48" s="97" t="s">
        <v>223</v>
      </c>
      <c r="O48" s="97" t="s">
        <v>224</v>
      </c>
      <c r="P48" s="97" t="s">
        <v>240</v>
      </c>
      <c r="Q48" s="97" t="s">
        <v>223</v>
      </c>
      <c r="R48" s="97" t="s">
        <v>224</v>
      </c>
      <c r="S48" s="97" t="s">
        <v>240</v>
      </c>
      <c r="T48" s="97" t="s">
        <v>223</v>
      </c>
      <c r="U48" s="97" t="s">
        <v>224</v>
      </c>
      <c r="V48" s="97" t="s">
        <v>240</v>
      </c>
      <c r="W48" s="97" t="s">
        <v>223</v>
      </c>
      <c r="X48" s="97" t="s">
        <v>224</v>
      </c>
      <c r="Y48" s="97" t="s">
        <v>240</v>
      </c>
      <c r="Z48" s="97" t="s">
        <v>223</v>
      </c>
      <c r="AA48" s="97" t="s">
        <v>224</v>
      </c>
      <c r="AB48" s="97" t="s">
        <v>240</v>
      </c>
      <c r="AC48" s="97" t="s">
        <v>223</v>
      </c>
      <c r="AD48" s="97" t="s">
        <v>224</v>
      </c>
      <c r="AE48" s="97" t="s">
        <v>240</v>
      </c>
      <c r="AF48" s="90"/>
      <c r="AG48" s="90"/>
      <c r="AH48" s="90"/>
      <c r="AI48" s="90"/>
      <c r="AJ48" s="90"/>
      <c r="AK48" s="93"/>
    </row>
    <row r="49" spans="2:37" s="89" customFormat="1" ht="17.100000000000001" customHeight="1">
      <c r="B49" s="87"/>
      <c r="C49" s="88"/>
      <c r="D49" s="97">
        <v>0</v>
      </c>
      <c r="E49" s="98"/>
      <c r="F49" s="98"/>
      <c r="G49" s="99"/>
      <c r="H49" s="99"/>
      <c r="I49" s="99"/>
      <c r="J49" s="99"/>
      <c r="K49" s="99"/>
      <c r="L49" s="99"/>
      <c r="M49" s="99"/>
      <c r="N49" s="98"/>
      <c r="O49" s="98"/>
      <c r="P49" s="99"/>
      <c r="Q49" s="99">
        <v>0.57999999999999996</v>
      </c>
      <c r="R49" s="99"/>
      <c r="S49" s="99"/>
      <c r="T49" s="99">
        <v>1.0287622350905401</v>
      </c>
      <c r="U49" s="99"/>
      <c r="V49" s="99"/>
      <c r="W49" s="100">
        <f>T49/$T$49-1</f>
        <v>0</v>
      </c>
      <c r="X49" s="101"/>
      <c r="Y49" s="99"/>
      <c r="Z49" s="99">
        <v>76.284800000000004</v>
      </c>
      <c r="AA49" s="99">
        <v>76.672899999999998</v>
      </c>
      <c r="AB49" s="99"/>
      <c r="AC49" s="100">
        <f>Z49/Z$49</f>
        <v>1</v>
      </c>
      <c r="AD49" s="100">
        <f>AA49/AA$49</f>
        <v>1</v>
      </c>
      <c r="AE49" s="99"/>
      <c r="AF49" s="90"/>
      <c r="AG49" s="90"/>
      <c r="AH49" s="90"/>
      <c r="AI49" s="90"/>
      <c r="AJ49" s="90"/>
      <c r="AK49" s="93"/>
    </row>
    <row r="50" spans="2:37" s="89" customFormat="1" ht="17.100000000000001" customHeight="1">
      <c r="B50" s="87"/>
      <c r="C50" s="88"/>
      <c r="D50" s="102">
        <v>1</v>
      </c>
      <c r="E50" s="98"/>
      <c r="F50" s="98"/>
      <c r="G50" s="99"/>
      <c r="H50" s="99"/>
      <c r="I50" s="99"/>
      <c r="J50" s="99"/>
      <c r="K50" s="99"/>
      <c r="L50" s="99"/>
      <c r="M50" s="99"/>
      <c r="N50" s="98"/>
      <c r="O50" s="98"/>
      <c r="P50" s="99"/>
      <c r="Q50" s="99"/>
      <c r="R50" s="99"/>
      <c r="S50" s="99"/>
      <c r="T50" s="99"/>
      <c r="U50" s="99"/>
      <c r="V50" s="99"/>
      <c r="W50" s="100"/>
      <c r="X50" s="101"/>
      <c r="Y50" s="99"/>
      <c r="Z50" s="99"/>
      <c r="AA50" s="99"/>
      <c r="AB50" s="99"/>
      <c r="AC50" s="100"/>
      <c r="AD50" s="100"/>
      <c r="AE50" s="99"/>
      <c r="AF50" s="90"/>
      <c r="AG50" s="90"/>
      <c r="AH50" s="90"/>
      <c r="AI50" s="90"/>
      <c r="AJ50" s="90"/>
      <c r="AK50" s="93"/>
    </row>
    <row r="51" spans="2:37" s="89" customFormat="1" ht="17.100000000000001" customHeight="1">
      <c r="B51" s="87"/>
      <c r="C51" s="88"/>
      <c r="D51" s="102">
        <v>50</v>
      </c>
      <c r="E51" s="98"/>
      <c r="F51" s="98"/>
      <c r="G51" s="99"/>
      <c r="H51" s="99"/>
      <c r="I51" s="99"/>
      <c r="J51" s="99"/>
      <c r="K51" s="99"/>
      <c r="L51" s="99"/>
      <c r="M51" s="99"/>
      <c r="N51" s="98"/>
      <c r="O51" s="98"/>
      <c r="P51" s="99"/>
      <c r="Q51" s="99"/>
      <c r="R51" s="99"/>
      <c r="S51" s="99"/>
      <c r="T51" s="99"/>
      <c r="U51" s="99"/>
      <c r="V51" s="99"/>
      <c r="W51" s="100"/>
      <c r="X51" s="101"/>
      <c r="Y51" s="99"/>
      <c r="Z51" s="99"/>
      <c r="AA51" s="99"/>
      <c r="AB51" s="99"/>
      <c r="AC51" s="100"/>
      <c r="AD51" s="100"/>
      <c r="AE51" s="104"/>
      <c r="AF51" s="90"/>
      <c r="AG51" s="90"/>
      <c r="AH51" s="90"/>
      <c r="AI51" s="90"/>
      <c r="AJ51" s="90"/>
      <c r="AK51" s="93"/>
    </row>
    <row r="52" spans="2:37" s="89" customFormat="1" ht="17.100000000000001" customHeight="1">
      <c r="B52" s="87"/>
      <c r="C52" s="88"/>
      <c r="D52" s="102">
        <v>100</v>
      </c>
      <c r="E52" s="99">
        <v>7647.7991000000002</v>
      </c>
      <c r="F52" s="99">
        <v>7676.0160999999989</v>
      </c>
      <c r="G52" s="99"/>
      <c r="H52" s="99">
        <v>7631.1578000000009</v>
      </c>
      <c r="I52" s="99">
        <v>7664.2000000000016</v>
      </c>
      <c r="J52" s="99"/>
      <c r="K52" s="99">
        <v>29393.900000000009</v>
      </c>
      <c r="L52" s="99">
        <v>29476.840099999987</v>
      </c>
      <c r="M52" s="99"/>
      <c r="N52" s="99">
        <v>28139.752599999996</v>
      </c>
      <c r="O52" s="99">
        <v>28272.785499999994</v>
      </c>
      <c r="P52" s="99"/>
      <c r="Q52" s="99"/>
      <c r="R52" s="99"/>
      <c r="S52" s="99"/>
      <c r="T52" s="99"/>
      <c r="U52" s="99"/>
      <c r="V52" s="99"/>
      <c r="W52" s="100"/>
      <c r="X52" s="101"/>
      <c r="Y52" s="99"/>
      <c r="Z52" s="99">
        <v>75.824799999999996</v>
      </c>
      <c r="AA52" s="99">
        <v>76.080199999999991</v>
      </c>
      <c r="AB52" s="99"/>
      <c r="AC52" s="100">
        <f t="shared" ref="AC52:AD61" si="2">Z52/Z$49</f>
        <v>0.99396996518310321</v>
      </c>
      <c r="AD52" s="100">
        <f t="shared" si="2"/>
        <v>0.99226975893699065</v>
      </c>
      <c r="AE52" s="104"/>
      <c r="AF52" s="90"/>
      <c r="AG52" s="90"/>
      <c r="AH52" s="90"/>
      <c r="AI52" s="90"/>
      <c r="AJ52" s="90"/>
      <c r="AK52" s="93"/>
    </row>
    <row r="53" spans="2:37" s="89" customFormat="1" ht="17.100000000000001" customHeight="1">
      <c r="B53" s="87"/>
      <c r="C53" s="88"/>
      <c r="D53" s="102">
        <v>200</v>
      </c>
      <c r="E53" s="99">
        <v>15184.445499999987</v>
      </c>
      <c r="F53" s="99">
        <v>15239.997700000004</v>
      </c>
      <c r="G53" s="99"/>
      <c r="H53" s="99">
        <v>15155.565799999995</v>
      </c>
      <c r="I53" s="99">
        <v>15220.133500000004</v>
      </c>
      <c r="J53" s="99"/>
      <c r="K53" s="99">
        <v>58387.57650000001</v>
      </c>
      <c r="L53" s="99">
        <v>58555.241999999984</v>
      </c>
      <c r="M53" s="99"/>
      <c r="N53" s="99">
        <v>55903.463199999976</v>
      </c>
      <c r="O53" s="99">
        <v>56164.671099999956</v>
      </c>
      <c r="P53" s="99"/>
      <c r="Q53" s="99">
        <v>0.59</v>
      </c>
      <c r="R53" s="99"/>
      <c r="S53" s="99"/>
      <c r="T53" s="99">
        <v>1.00445307272539</v>
      </c>
      <c r="U53" s="99"/>
      <c r="V53" s="99"/>
      <c r="W53" s="100">
        <f>T53/$T$49-1</f>
        <v>-2.3629524428461113E-2</v>
      </c>
      <c r="X53" s="101"/>
      <c r="Y53" s="99"/>
      <c r="Z53" s="99">
        <v>74.786299999999997</v>
      </c>
      <c r="AA53" s="99">
        <v>75.050600000000003</v>
      </c>
      <c r="AB53" s="99"/>
      <c r="AC53" s="100">
        <f t="shared" si="2"/>
        <v>0.98035650614539194</v>
      </c>
      <c r="AD53" s="100">
        <f t="shared" si="2"/>
        <v>0.97884128551287353</v>
      </c>
      <c r="AE53" s="104"/>
      <c r="AF53" s="90"/>
      <c r="AG53" s="90"/>
      <c r="AH53" s="90"/>
      <c r="AI53" s="90"/>
      <c r="AJ53" s="90"/>
      <c r="AK53" s="93"/>
    </row>
    <row r="54" spans="2:37" s="89" customFormat="1" ht="17.100000000000001" customHeight="1">
      <c r="B54" s="87"/>
      <c r="C54" s="88"/>
      <c r="D54" s="102">
        <v>300</v>
      </c>
      <c r="E54" s="99">
        <v>22622.340499999991</v>
      </c>
      <c r="F54" s="99">
        <v>22720.203699999987</v>
      </c>
      <c r="G54" s="99"/>
      <c r="H54" s="99">
        <v>22623.525999999991</v>
      </c>
      <c r="I54" s="99">
        <v>22692.570700000011</v>
      </c>
      <c r="J54" s="99"/>
      <c r="K54" s="99">
        <v>87026.469799999933</v>
      </c>
      <c r="L54" s="99">
        <v>87340.09219999997</v>
      </c>
      <c r="M54" s="99"/>
      <c r="N54" s="99">
        <v>83466.794599999994</v>
      </c>
      <c r="O54" s="99">
        <v>83753.848599999968</v>
      </c>
      <c r="P54" s="99"/>
      <c r="Q54" s="99"/>
      <c r="R54" s="99"/>
      <c r="S54" s="99"/>
      <c r="T54" s="99"/>
      <c r="U54" s="99"/>
      <c r="V54" s="99"/>
      <c r="W54" s="100"/>
      <c r="X54" s="101"/>
      <c r="Y54" s="99"/>
      <c r="Z54" s="99">
        <v>73.971000000000004</v>
      </c>
      <c r="AA54" s="99">
        <v>74.068399999999997</v>
      </c>
      <c r="AB54" s="99"/>
      <c r="AC54" s="100">
        <f t="shared" si="2"/>
        <v>0.96966892487100964</v>
      </c>
      <c r="AD54" s="100">
        <f t="shared" si="2"/>
        <v>0.96603102269511132</v>
      </c>
      <c r="AE54" s="104"/>
      <c r="AF54" s="90"/>
      <c r="AG54" s="90"/>
      <c r="AH54" s="90"/>
      <c r="AI54" s="90"/>
      <c r="AJ54" s="90"/>
      <c r="AK54" s="93"/>
    </row>
    <row r="55" spans="2:37" s="89" customFormat="1" ht="17.100000000000001" customHeight="1">
      <c r="B55" s="87"/>
      <c r="C55" s="88"/>
      <c r="D55" s="97">
        <v>400</v>
      </c>
      <c r="E55" s="99">
        <v>29984.107799999998</v>
      </c>
      <c r="F55" s="99">
        <v>30088.557299999989</v>
      </c>
      <c r="G55" s="99"/>
      <c r="H55" s="99">
        <v>29975.118399999999</v>
      </c>
      <c r="I55" s="99">
        <v>30052.648000000016</v>
      </c>
      <c r="J55" s="99"/>
      <c r="K55" s="99">
        <v>115391.06739999991</v>
      </c>
      <c r="L55" s="99">
        <v>115720.09979999997</v>
      </c>
      <c r="M55" s="99"/>
      <c r="N55" s="99">
        <v>110615.26829999997</v>
      </c>
      <c r="O55" s="99">
        <v>110940.28239999998</v>
      </c>
      <c r="P55" s="99"/>
      <c r="Q55" s="99"/>
      <c r="R55" s="99"/>
      <c r="S55" s="99"/>
      <c r="T55" s="99"/>
      <c r="U55" s="99"/>
      <c r="V55" s="99"/>
      <c r="W55" s="100"/>
      <c r="X55" s="101"/>
      <c r="Y55" s="99"/>
      <c r="Z55" s="99">
        <v>73.0809</v>
      </c>
      <c r="AA55" s="99">
        <v>73.164699999999996</v>
      </c>
      <c r="AB55" s="99"/>
      <c r="AC55" s="100">
        <f t="shared" si="2"/>
        <v>0.95800080750031458</v>
      </c>
      <c r="AD55" s="100">
        <f t="shared" si="2"/>
        <v>0.95424458967901304</v>
      </c>
      <c r="AE55" s="104"/>
      <c r="AF55" s="90"/>
      <c r="AG55" s="90"/>
      <c r="AH55" s="90"/>
      <c r="AI55" s="90"/>
      <c r="AJ55" s="90"/>
      <c r="AK55" s="93"/>
    </row>
    <row r="56" spans="2:37" s="89" customFormat="1" ht="17.100000000000001" customHeight="1">
      <c r="B56" s="87"/>
      <c r="C56" s="88"/>
      <c r="D56" s="102">
        <v>500</v>
      </c>
      <c r="E56" s="99">
        <v>37267.257199999985</v>
      </c>
      <c r="F56" s="99">
        <v>37355.94069999997</v>
      </c>
      <c r="G56" s="99"/>
      <c r="H56" s="99">
        <v>37248.712500000016</v>
      </c>
      <c r="I56" s="99">
        <v>37312.230900000017</v>
      </c>
      <c r="J56" s="99"/>
      <c r="K56" s="99">
        <v>143472.5738999999</v>
      </c>
      <c r="L56" s="99">
        <v>143721.54799999986</v>
      </c>
      <c r="M56" s="99"/>
      <c r="N56" s="99">
        <v>137480.21039999995</v>
      </c>
      <c r="O56" s="99">
        <v>137750.45060000001</v>
      </c>
      <c r="P56" s="99"/>
      <c r="Q56" s="99"/>
      <c r="R56" s="99"/>
      <c r="S56" s="99"/>
      <c r="T56" s="99"/>
      <c r="U56" s="99"/>
      <c r="V56" s="99"/>
      <c r="W56" s="100"/>
      <c r="X56" s="101"/>
      <c r="Y56" s="99"/>
      <c r="Z56" s="99">
        <v>72.102699999999999</v>
      </c>
      <c r="AA56" s="99">
        <v>72.339100000000002</v>
      </c>
      <c r="AB56" s="99"/>
      <c r="AC56" s="100">
        <f t="shared" si="2"/>
        <v>0.94517780737447032</v>
      </c>
      <c r="AD56" s="100">
        <f t="shared" si="2"/>
        <v>0.94347676949743653</v>
      </c>
      <c r="AE56" s="104"/>
      <c r="AF56" s="90"/>
      <c r="AG56" s="90"/>
      <c r="AH56" s="90"/>
      <c r="AI56" s="90"/>
      <c r="AJ56" s="90"/>
      <c r="AK56" s="93"/>
    </row>
    <row r="57" spans="2:37" s="89" customFormat="1" ht="17.100000000000001" customHeight="1">
      <c r="B57" s="87"/>
      <c r="C57" s="88"/>
      <c r="D57" s="102">
        <v>600</v>
      </c>
      <c r="E57" s="99">
        <v>44416.900599999957</v>
      </c>
      <c r="F57" s="99">
        <v>44555.991399999977</v>
      </c>
      <c r="G57" s="99"/>
      <c r="H57" s="99">
        <v>44380.04829999998</v>
      </c>
      <c r="I57" s="99">
        <v>44504.853499999983</v>
      </c>
      <c r="J57" s="99"/>
      <c r="K57" s="99">
        <v>171062.46309999996</v>
      </c>
      <c r="L57" s="99">
        <v>171491.95919999981</v>
      </c>
      <c r="M57" s="99"/>
      <c r="N57" s="99">
        <v>163832.72149999996</v>
      </c>
      <c r="O57" s="99">
        <v>164331.90570000012</v>
      </c>
      <c r="P57" s="99"/>
      <c r="Q57" s="99">
        <v>0.64700000000000002</v>
      </c>
      <c r="R57" s="99"/>
      <c r="S57" s="99"/>
      <c r="T57" s="99">
        <v>1.1024036237313699</v>
      </c>
      <c r="U57" s="99"/>
      <c r="V57" s="99"/>
      <c r="W57" s="100">
        <f>T57/$T$49-1</f>
        <v>7.1582515501600552E-2</v>
      </c>
      <c r="X57" s="101"/>
      <c r="Y57" s="99"/>
      <c r="Z57" s="99">
        <v>71.036199999999994</v>
      </c>
      <c r="AA57" s="99">
        <v>71.569600000000008</v>
      </c>
      <c r="AB57" s="99"/>
      <c r="AC57" s="100">
        <f t="shared" si="2"/>
        <v>0.93119730273920875</v>
      </c>
      <c r="AD57" s="100">
        <f t="shared" si="2"/>
        <v>0.93344062895755875</v>
      </c>
      <c r="AE57" s="104"/>
      <c r="AF57" s="90"/>
      <c r="AG57" s="90"/>
      <c r="AH57" s="90"/>
      <c r="AI57" s="90"/>
      <c r="AJ57" s="90"/>
      <c r="AK57" s="93"/>
    </row>
    <row r="58" spans="2:37" s="89" customFormat="1" ht="17.100000000000001" customHeight="1">
      <c r="B58" s="87"/>
      <c r="C58" s="88"/>
      <c r="D58" s="102">
        <v>700</v>
      </c>
      <c r="E58" s="99">
        <v>51488.635699999941</v>
      </c>
      <c r="F58" s="99">
        <v>51692.37349999998</v>
      </c>
      <c r="G58" s="99"/>
      <c r="H58" s="99">
        <v>51481.286999999982</v>
      </c>
      <c r="I58" s="99">
        <v>51632.814299999962</v>
      </c>
      <c r="J58" s="99"/>
      <c r="K58" s="99">
        <v>198373.29009999993</v>
      </c>
      <c r="L58" s="99">
        <v>199030.65989999985</v>
      </c>
      <c r="M58" s="99"/>
      <c r="N58" s="99">
        <v>190066.79840000003</v>
      </c>
      <c r="O58" s="99">
        <v>190675.01539999997</v>
      </c>
      <c r="P58" s="99"/>
      <c r="Q58" s="99"/>
      <c r="R58" s="99"/>
      <c r="S58" s="99"/>
      <c r="T58" s="99"/>
      <c r="U58" s="99"/>
      <c r="V58" s="99"/>
      <c r="W58" s="100"/>
      <c r="X58" s="101"/>
      <c r="Y58" s="99"/>
      <c r="Z58" s="99">
        <v>70.489899999999992</v>
      </c>
      <c r="AA58" s="99">
        <v>70.667400000000001</v>
      </c>
      <c r="AB58" s="99"/>
      <c r="AC58" s="100">
        <f t="shared" si="2"/>
        <v>0.92403598095557682</v>
      </c>
      <c r="AD58" s="100">
        <f t="shared" si="2"/>
        <v>0.92167375956824382</v>
      </c>
      <c r="AE58" s="104"/>
      <c r="AF58" s="90"/>
      <c r="AG58" s="90"/>
      <c r="AH58" s="90"/>
      <c r="AI58" s="90"/>
      <c r="AJ58" s="90"/>
      <c r="AK58" s="93"/>
    </row>
    <row r="59" spans="2:37" s="89" customFormat="1" ht="17.100000000000001" customHeight="1">
      <c r="B59" s="87"/>
      <c r="C59" s="88"/>
      <c r="D59" s="97">
        <v>800</v>
      </c>
      <c r="E59" s="99">
        <v>58506.764399999956</v>
      </c>
      <c r="F59" s="99">
        <v>58727.887299999966</v>
      </c>
      <c r="G59" s="99"/>
      <c r="H59" s="99">
        <v>58491.252899999992</v>
      </c>
      <c r="I59" s="99">
        <v>58663.778299999998</v>
      </c>
      <c r="J59" s="99"/>
      <c r="K59" s="99">
        <v>225488.30139999988</v>
      </c>
      <c r="L59" s="99">
        <v>226199.06199999986</v>
      </c>
      <c r="M59" s="99"/>
      <c r="N59" s="99">
        <v>215971.83230000001</v>
      </c>
      <c r="O59" s="99">
        <v>216668.62149999986</v>
      </c>
      <c r="P59" s="99"/>
      <c r="Q59" s="99"/>
      <c r="R59" s="99"/>
      <c r="S59" s="99"/>
      <c r="T59" s="99"/>
      <c r="U59" s="99"/>
      <c r="V59" s="99"/>
      <c r="W59" s="100"/>
      <c r="X59" s="101"/>
      <c r="Y59" s="99"/>
      <c r="Z59" s="99">
        <v>70.020499999999998</v>
      </c>
      <c r="AA59" s="99">
        <v>69.952799999999996</v>
      </c>
      <c r="AB59" s="99"/>
      <c r="AC59" s="100">
        <f t="shared" si="2"/>
        <v>0.91788272368807411</v>
      </c>
      <c r="AD59" s="100">
        <f t="shared" si="2"/>
        <v>0.91235364776863792</v>
      </c>
      <c r="AE59" s="104"/>
      <c r="AF59" s="90"/>
      <c r="AG59" s="90"/>
      <c r="AH59" s="90"/>
      <c r="AI59" s="90"/>
      <c r="AJ59" s="90"/>
      <c r="AK59" s="93"/>
    </row>
    <row r="60" spans="2:37" s="89" customFormat="1" ht="17.100000000000001" customHeight="1">
      <c r="B60" s="87"/>
      <c r="C60" s="88"/>
      <c r="D60" s="102">
        <v>900</v>
      </c>
      <c r="E60" s="99">
        <v>65476.614599999972</v>
      </c>
      <c r="F60" s="99">
        <v>65709.757199999964</v>
      </c>
      <c r="G60" s="99"/>
      <c r="H60" s="99">
        <v>65450.466699999997</v>
      </c>
      <c r="I60" s="99">
        <v>65638.388500000015</v>
      </c>
      <c r="J60" s="99"/>
      <c r="K60" s="99">
        <v>252428.88519999982</v>
      </c>
      <c r="L60" s="99">
        <v>253173.73879999985</v>
      </c>
      <c r="M60" s="99"/>
      <c r="N60" s="99">
        <v>241686.69860000006</v>
      </c>
      <c r="O60" s="99">
        <v>242453.01799999987</v>
      </c>
      <c r="P60" s="99"/>
      <c r="Q60" s="99"/>
      <c r="R60" s="99"/>
      <c r="S60" s="99"/>
      <c r="T60" s="99"/>
      <c r="U60" s="99"/>
      <c r="V60" s="99"/>
      <c r="W60" s="100"/>
      <c r="X60" s="101"/>
      <c r="Y60" s="99"/>
      <c r="Z60" s="99">
        <v>69.031700000000001</v>
      </c>
      <c r="AA60" s="99">
        <v>69.232399999999998</v>
      </c>
      <c r="AB60" s="106"/>
      <c r="AC60" s="100">
        <f t="shared" si="2"/>
        <v>0.9049207705860145</v>
      </c>
      <c r="AD60" s="100">
        <f t="shared" si="2"/>
        <v>0.90295788994546966</v>
      </c>
      <c r="AE60" s="104"/>
      <c r="AF60" s="90"/>
      <c r="AG60" s="90"/>
      <c r="AH60" s="90"/>
      <c r="AI60" s="90"/>
      <c r="AJ60" s="90"/>
      <c r="AK60" s="93"/>
    </row>
    <row r="61" spans="2:37" s="89" customFormat="1" ht="17.100000000000001" customHeight="1">
      <c r="B61" s="87"/>
      <c r="C61" s="88"/>
      <c r="D61" s="102">
        <v>1000</v>
      </c>
      <c r="E61" s="99">
        <v>72316.68549999989</v>
      </c>
      <c r="F61" s="99">
        <v>72610.404100000014</v>
      </c>
      <c r="G61" s="99"/>
      <c r="H61" s="99">
        <v>72317.306500000035</v>
      </c>
      <c r="I61" s="99">
        <v>72531.407599999991</v>
      </c>
      <c r="J61" s="99"/>
      <c r="K61" s="99">
        <v>278891.16089999984</v>
      </c>
      <c r="L61" s="99">
        <v>279846.26509999979</v>
      </c>
      <c r="M61" s="99"/>
      <c r="N61" s="99">
        <v>267068.20630000002</v>
      </c>
      <c r="O61" s="99">
        <v>267942.61459999974</v>
      </c>
      <c r="P61" s="99"/>
      <c r="Q61" s="99">
        <v>0.71</v>
      </c>
      <c r="R61" s="99"/>
      <c r="S61" s="99"/>
      <c r="T61" s="99">
        <v>1.2186966735518401</v>
      </c>
      <c r="U61" s="99"/>
      <c r="V61" s="99"/>
      <c r="W61" s="100">
        <f>T61/$T$49-1</f>
        <v>0.18462423287202423</v>
      </c>
      <c r="X61" s="101"/>
      <c r="Y61" s="99"/>
      <c r="Z61" s="99">
        <v>68.294699999999992</v>
      </c>
      <c r="AA61" s="99">
        <v>68.630499999999998</v>
      </c>
      <c r="AB61" s="106"/>
      <c r="AC61" s="100">
        <f t="shared" si="2"/>
        <v>0.89525960610763855</v>
      </c>
      <c r="AD61" s="100">
        <f t="shared" si="2"/>
        <v>0.89510765863818897</v>
      </c>
      <c r="AE61" s="104"/>
      <c r="AF61" s="90"/>
      <c r="AG61" s="90"/>
      <c r="AH61" s="90"/>
      <c r="AI61" s="90"/>
      <c r="AJ61" s="90"/>
      <c r="AK61" s="93"/>
    </row>
    <row r="62" spans="2:37" s="89" customFormat="1" ht="17.100000000000001" customHeight="1">
      <c r="B62" s="87"/>
      <c r="C62" s="88"/>
      <c r="D62" s="102">
        <v>1100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100"/>
      <c r="Y62" s="99"/>
      <c r="Z62" s="99"/>
      <c r="AA62" s="99"/>
      <c r="AB62" s="99"/>
      <c r="AC62" s="99"/>
      <c r="AD62" s="99"/>
      <c r="AE62" s="99"/>
      <c r="AF62" s="90"/>
      <c r="AG62" s="90"/>
      <c r="AH62" s="90"/>
      <c r="AI62" s="90"/>
      <c r="AJ62" s="90"/>
      <c r="AK62" s="93"/>
    </row>
    <row r="63" spans="2:37" s="89" customFormat="1" ht="17.100000000000001" customHeight="1">
      <c r="B63" s="87"/>
      <c r="C63" s="88"/>
      <c r="D63" s="97">
        <v>1200</v>
      </c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100"/>
      <c r="Y63" s="99"/>
      <c r="Z63" s="99"/>
      <c r="AA63" s="99"/>
      <c r="AB63" s="99"/>
      <c r="AC63" s="99"/>
      <c r="AD63" s="99"/>
      <c r="AE63" s="99"/>
      <c r="AF63" s="90"/>
      <c r="AG63" s="90"/>
      <c r="AH63" s="90"/>
      <c r="AI63" s="90"/>
      <c r="AJ63" s="90"/>
      <c r="AK63" s="93"/>
    </row>
    <row r="64" spans="2:37" s="89" customFormat="1" ht="17.100000000000001" customHeight="1">
      <c r="B64" s="87"/>
      <c r="C64" s="88"/>
      <c r="D64" s="102">
        <v>1300</v>
      </c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0"/>
      <c r="AG64" s="90"/>
      <c r="AH64" s="90"/>
      <c r="AI64" s="90"/>
      <c r="AJ64" s="90"/>
      <c r="AK64" s="93"/>
    </row>
    <row r="65" spans="2:37" s="89" customFormat="1" ht="17.100000000000001" customHeight="1">
      <c r="B65" s="87"/>
      <c r="C65" s="88"/>
      <c r="D65" s="102">
        <v>1400</v>
      </c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0"/>
      <c r="AG65" s="90"/>
      <c r="AH65" s="90"/>
      <c r="AI65" s="90"/>
      <c r="AJ65" s="90"/>
      <c r="AK65" s="93"/>
    </row>
    <row r="66" spans="2:37" s="89" customFormat="1" ht="17.100000000000001" customHeight="1">
      <c r="B66" s="87"/>
      <c r="C66" s="88"/>
      <c r="D66" s="97">
        <v>1500</v>
      </c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0"/>
      <c r="AG66" s="90"/>
      <c r="AH66" s="90"/>
      <c r="AI66" s="90"/>
      <c r="AJ66" s="90"/>
      <c r="AK66" s="93"/>
    </row>
    <row r="67" spans="2:37" s="89" customFormat="1" ht="17.100000000000001" customHeight="1">
      <c r="B67" s="87"/>
      <c r="C67" s="88"/>
      <c r="D67" s="102">
        <v>1600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  <c r="AF67" s="90"/>
      <c r="AG67" s="90"/>
      <c r="AH67" s="90"/>
      <c r="AI67" s="90"/>
      <c r="AJ67" s="90"/>
      <c r="AK67" s="93"/>
    </row>
    <row r="68" spans="2:37" s="89" customFormat="1" ht="17.100000000000001" customHeight="1">
      <c r="B68" s="87"/>
      <c r="C68" s="88"/>
      <c r="D68" s="102">
        <v>1700</v>
      </c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0"/>
      <c r="AG68" s="90"/>
      <c r="AH68" s="90"/>
      <c r="AI68" s="90"/>
      <c r="AJ68" s="90"/>
      <c r="AK68" s="93"/>
    </row>
    <row r="69" spans="2:37" s="89" customFormat="1" ht="17.100000000000001" customHeight="1">
      <c r="B69" s="87"/>
      <c r="C69" s="88"/>
      <c r="D69" s="97">
        <v>1800</v>
      </c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0"/>
      <c r="AG69" s="90"/>
      <c r="AH69" s="90"/>
      <c r="AI69" s="90"/>
      <c r="AJ69" s="90"/>
      <c r="AK69" s="93"/>
    </row>
    <row r="70" spans="2:37" s="89" customFormat="1" ht="17.100000000000001" customHeight="1">
      <c r="B70" s="87"/>
      <c r="C70" s="88"/>
      <c r="D70" s="102">
        <v>1900</v>
      </c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0"/>
      <c r="AG70" s="90"/>
      <c r="AH70" s="90"/>
      <c r="AI70" s="90"/>
      <c r="AJ70" s="90"/>
      <c r="AK70" s="93"/>
    </row>
    <row r="71" spans="2:37" s="89" customFormat="1" ht="17.100000000000001" customHeight="1">
      <c r="B71" s="87"/>
      <c r="C71" s="88"/>
      <c r="D71" s="102">
        <v>2000</v>
      </c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0"/>
      <c r="AG71" s="90"/>
      <c r="AH71" s="90"/>
      <c r="AI71" s="90"/>
      <c r="AJ71" s="90"/>
      <c r="AK71" s="93"/>
    </row>
    <row r="72" spans="2:37" s="89" customFormat="1" ht="17.100000000000001" customHeight="1">
      <c r="B72" s="87"/>
      <c r="C72" s="88"/>
      <c r="D72" s="107" t="s">
        <v>241</v>
      </c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90"/>
      <c r="R72" s="90"/>
      <c r="S72" s="90"/>
      <c r="T72" s="90"/>
      <c r="U72" s="90"/>
      <c r="V72" s="90"/>
      <c r="W72" s="90"/>
      <c r="X72" s="90"/>
      <c r="Y72" s="90"/>
      <c r="Z72" s="109"/>
      <c r="AA72" s="109"/>
      <c r="AB72" s="90"/>
      <c r="AC72" s="90"/>
      <c r="AD72" s="90"/>
      <c r="AE72" s="90"/>
      <c r="AF72" s="90"/>
      <c r="AG72" s="90"/>
      <c r="AH72" s="90"/>
      <c r="AI72" s="90"/>
      <c r="AJ72" s="90"/>
      <c r="AK72" s="93"/>
    </row>
    <row r="73" spans="2:37" s="89" customFormat="1" ht="17.100000000000001" customHeight="1">
      <c r="B73" s="87"/>
      <c r="C73" s="88"/>
      <c r="Q73" s="90"/>
      <c r="R73" s="90"/>
      <c r="S73" s="90"/>
      <c r="T73" s="90"/>
      <c r="U73" s="90"/>
      <c r="V73" s="90"/>
      <c r="W73" s="90"/>
      <c r="X73" s="90"/>
      <c r="Y73" s="90"/>
      <c r="Z73" s="109"/>
      <c r="AA73" s="109"/>
      <c r="AB73" s="90"/>
      <c r="AC73" s="90"/>
      <c r="AD73" s="90"/>
      <c r="AE73" s="90"/>
      <c r="AF73" s="90"/>
      <c r="AG73" s="90"/>
      <c r="AH73" s="90"/>
      <c r="AI73" s="90"/>
      <c r="AJ73" s="90"/>
      <c r="AK73" s="93"/>
    </row>
    <row r="74" spans="2:37" s="89" customFormat="1" ht="17.100000000000001" customHeight="1">
      <c r="B74" s="87"/>
      <c r="C74" s="88"/>
      <c r="Q74" s="90"/>
      <c r="R74" s="90"/>
      <c r="S74" s="90"/>
      <c r="T74" s="90"/>
      <c r="U74" s="90"/>
      <c r="V74" s="90"/>
      <c r="W74" s="90"/>
      <c r="X74" s="90"/>
      <c r="Y74" s="90"/>
      <c r="Z74" s="109"/>
      <c r="AA74" s="109"/>
      <c r="AB74" s="90"/>
      <c r="AC74" s="90"/>
      <c r="AD74" s="90"/>
      <c r="AE74" s="90"/>
      <c r="AF74" s="90"/>
      <c r="AG74" s="90"/>
      <c r="AH74" s="90"/>
      <c r="AI74" s="90"/>
      <c r="AJ74" s="90"/>
      <c r="AK74" s="93"/>
    </row>
    <row r="75" spans="2:37" s="89" customFormat="1" ht="17.100000000000001" customHeight="1">
      <c r="B75" s="87"/>
      <c r="C75" s="88" t="s">
        <v>242</v>
      </c>
      <c r="Q75" s="90"/>
      <c r="R75" s="90"/>
      <c r="S75" s="90"/>
      <c r="T75" s="90"/>
      <c r="U75" s="90"/>
      <c r="V75" s="90"/>
      <c r="W75" s="90"/>
      <c r="X75" s="90"/>
      <c r="Y75" s="90"/>
      <c r="Z75" s="109"/>
      <c r="AA75" s="109"/>
      <c r="AB75" s="90"/>
      <c r="AC75" s="90"/>
      <c r="AD75" s="90"/>
      <c r="AE75" s="90"/>
      <c r="AF75" s="90"/>
      <c r="AG75" s="90"/>
      <c r="AH75" s="90"/>
      <c r="AI75" s="90"/>
      <c r="AJ75" s="90"/>
      <c r="AK75" s="93"/>
    </row>
    <row r="76" spans="2:37" s="89" customFormat="1" ht="9.6" customHeight="1">
      <c r="B76" s="87"/>
      <c r="C76" s="88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3"/>
    </row>
    <row r="77" spans="2:37" s="89" customFormat="1" ht="17.100000000000001" customHeight="1">
      <c r="B77" s="87"/>
      <c r="C77" s="88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3"/>
    </row>
    <row r="78" spans="2:37" s="89" customFormat="1" ht="17.100000000000001" customHeight="1">
      <c r="B78" s="87"/>
      <c r="C78" s="88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3"/>
    </row>
    <row r="79" spans="2:37" s="89" customFormat="1" ht="17.100000000000001" customHeight="1">
      <c r="B79" s="87"/>
      <c r="C79" s="88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3"/>
    </row>
    <row r="80" spans="2:37" s="89" customFormat="1" ht="17.100000000000001" customHeight="1">
      <c r="B80" s="87"/>
      <c r="C80" s="88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3"/>
    </row>
    <row r="81" spans="2:37" s="89" customFormat="1" ht="17.100000000000001" customHeight="1">
      <c r="B81" s="87"/>
      <c r="C81" s="88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3"/>
    </row>
    <row r="82" spans="2:37" s="89" customFormat="1" ht="17.100000000000001" customHeight="1">
      <c r="B82" s="87"/>
      <c r="C82" s="88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</row>
    <row r="83" spans="2:37" s="89" customFormat="1" ht="17.100000000000001" customHeight="1">
      <c r="B83" s="87"/>
      <c r="C83" s="88"/>
    </row>
    <row r="84" spans="2:37" s="89" customFormat="1" ht="17.100000000000001" customHeight="1">
      <c r="B84" s="87"/>
      <c r="C84" s="88"/>
    </row>
    <row r="85" spans="2:37" s="89" customFormat="1" ht="17.100000000000001" customHeight="1">
      <c r="B85" s="87"/>
      <c r="C85" s="88"/>
      <c r="Y85" s="105"/>
      <c r="Z85" s="105"/>
      <c r="AA85" s="105"/>
    </row>
    <row r="86" spans="2:37" s="89" customFormat="1" ht="17.100000000000001" customHeight="1">
      <c r="B86" s="87"/>
      <c r="C86" s="88"/>
      <c r="Y86" s="105"/>
      <c r="Z86" s="105"/>
      <c r="AA86" s="105"/>
    </row>
    <row r="87" spans="2:37" s="89" customFormat="1" ht="17.100000000000001" customHeight="1">
      <c r="B87" s="87"/>
      <c r="C87" s="88"/>
      <c r="Y87" s="105"/>
      <c r="Z87" s="105"/>
      <c r="AA87" s="105"/>
    </row>
    <row r="88" spans="2:37" s="89" customFormat="1" ht="17.100000000000001" customHeight="1">
      <c r="B88" s="87"/>
      <c r="C88" s="88"/>
    </row>
    <row r="89" spans="2:37" s="89" customFormat="1" ht="17.100000000000001" customHeight="1">
      <c r="B89" s="87"/>
      <c r="C89" s="88"/>
    </row>
    <row r="90" spans="2:37" s="89" customFormat="1" ht="17.100000000000001" customHeight="1">
      <c r="B90" s="87"/>
      <c r="C90" s="88"/>
    </row>
    <row r="91" spans="2:37" s="89" customFormat="1" ht="17.100000000000001" customHeight="1">
      <c r="B91" s="87" t="s">
        <v>243</v>
      </c>
      <c r="C91" s="88"/>
    </row>
    <row r="92" spans="2:37" s="89" customFormat="1" ht="17.100000000000001" customHeight="1">
      <c r="B92" s="87"/>
      <c r="C92" s="88" t="s">
        <v>244</v>
      </c>
    </row>
    <row r="93" spans="2:37" s="89" customFormat="1" ht="17.100000000000001" customHeight="1">
      <c r="B93" s="87"/>
      <c r="C93" s="88"/>
      <c r="D93" s="89" t="s">
        <v>245</v>
      </c>
    </row>
    <row r="94" spans="2:37" s="89" customFormat="1" ht="17.100000000000001" customHeight="1">
      <c r="B94" s="87"/>
      <c r="C94" s="88"/>
      <c r="D94" s="89" t="s">
        <v>246</v>
      </c>
    </row>
    <row r="95" spans="2:37" s="89" customFormat="1" ht="17.100000000000001" customHeight="1">
      <c r="B95" s="87"/>
      <c r="C95" s="88"/>
      <c r="D95" s="89" t="s">
        <v>247</v>
      </c>
    </row>
    <row r="96" spans="2:37" s="89" customFormat="1" ht="9.6" customHeight="1">
      <c r="B96" s="87"/>
      <c r="C96" s="88"/>
    </row>
    <row r="97" spans="2:29" s="89" customFormat="1" ht="17.100000000000001" customHeight="1">
      <c r="B97" s="87"/>
      <c r="C97" s="88"/>
      <c r="D97" s="97" t="s">
        <v>248</v>
      </c>
      <c r="E97" s="97" t="s">
        <v>210</v>
      </c>
    </row>
    <row r="98" spans="2:29" s="89" customFormat="1" ht="17.100000000000001" customHeight="1">
      <c r="B98" s="87"/>
      <c r="C98" s="88"/>
      <c r="D98" s="97">
        <v>0.97</v>
      </c>
      <c r="E98" s="97">
        <v>60</v>
      </c>
    </row>
    <row r="99" spans="2:29" s="89" customFormat="1" ht="17.100000000000001" customHeight="1">
      <c r="B99" s="87"/>
      <c r="C99" s="88"/>
      <c r="D99" s="97">
        <v>0.97</v>
      </c>
      <c r="E99" s="99">
        <v>45</v>
      </c>
    </row>
    <row r="100" spans="2:29" s="89" customFormat="1" ht="17.100000000000001" customHeight="1">
      <c r="B100" s="87"/>
      <c r="C100" s="88"/>
      <c r="D100" s="97">
        <v>0.97</v>
      </c>
      <c r="E100" s="99">
        <v>25</v>
      </c>
    </row>
    <row r="101" spans="2:29" s="89" customFormat="1" ht="17.100000000000001" customHeight="1">
      <c r="B101" s="87"/>
      <c r="C101" s="88"/>
      <c r="D101" s="97"/>
      <c r="E101" s="97"/>
    </row>
    <row r="102" spans="2:29" s="89" customFormat="1" ht="17.100000000000001" customHeight="1">
      <c r="B102" s="87"/>
      <c r="C102" s="88"/>
      <c r="D102" s="97"/>
      <c r="E102" s="97"/>
    </row>
    <row r="103" spans="2:29" s="89" customFormat="1" ht="17.100000000000001" customHeight="1">
      <c r="B103" s="87"/>
      <c r="C103" s="88"/>
      <c r="D103" s="97"/>
      <c r="E103" s="97"/>
    </row>
    <row r="104" spans="2:29" s="89" customFormat="1" ht="17.100000000000001" customHeight="1">
      <c r="B104" s="87"/>
      <c r="C104" s="88"/>
      <c r="D104" s="97"/>
      <c r="E104" s="97"/>
    </row>
    <row r="105" spans="2:29" s="89" customFormat="1" ht="17.100000000000001" customHeight="1">
      <c r="B105" s="87"/>
      <c r="C105" s="88"/>
      <c r="H105" s="110"/>
      <c r="I105" s="110"/>
      <c r="J105" s="110"/>
    </row>
    <row r="106" spans="2:29" s="89" customFormat="1" ht="17.100000000000001" customHeight="1">
      <c r="B106" s="87"/>
      <c r="C106" s="88" t="s">
        <v>249</v>
      </c>
      <c r="F106" s="110"/>
      <c r="M106" s="111"/>
      <c r="N106" s="111"/>
      <c r="O106" s="111"/>
      <c r="P106" s="111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</row>
    <row r="107" spans="2:29" s="89" customFormat="1" ht="18.75" customHeight="1">
      <c r="B107" s="87"/>
      <c r="C107" s="88"/>
      <c r="I107" s="91"/>
      <c r="J107" s="91"/>
      <c r="K107" s="91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</row>
    <row r="108" spans="2:29" s="89" customFormat="1" ht="15.6">
      <c r="B108" s="87"/>
      <c r="C108" s="88"/>
      <c r="E108" s="255" t="s">
        <v>250</v>
      </c>
      <c r="F108" s="255"/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</row>
    <row r="109" spans="2:29" s="89" customFormat="1" ht="17.100000000000001" customHeight="1">
      <c r="B109" s="87"/>
      <c r="C109" s="88"/>
      <c r="D109" s="256" t="s">
        <v>251</v>
      </c>
      <c r="E109" s="258" t="s">
        <v>252</v>
      </c>
      <c r="F109" s="259"/>
      <c r="G109" s="260"/>
      <c r="H109" s="261" t="s">
        <v>236</v>
      </c>
      <c r="I109" s="262"/>
      <c r="J109" s="263"/>
      <c r="K109" s="261" t="s">
        <v>237</v>
      </c>
      <c r="L109" s="262"/>
      <c r="M109" s="263"/>
      <c r="N109" s="264" t="s">
        <v>253</v>
      </c>
      <c r="O109" s="259"/>
      <c r="P109" s="260"/>
      <c r="Q109" s="264" t="s">
        <v>254</v>
      </c>
      <c r="R109" s="259"/>
      <c r="S109" s="260"/>
      <c r="T109" s="113"/>
      <c r="U109" s="113"/>
      <c r="V109" s="112"/>
      <c r="W109" s="112"/>
    </row>
    <row r="110" spans="2:29" s="89" customFormat="1" ht="17.100000000000001" customHeight="1">
      <c r="B110" s="87"/>
      <c r="C110" s="88"/>
      <c r="D110" s="257"/>
      <c r="E110" s="97" t="s">
        <v>255</v>
      </c>
      <c r="F110" s="97" t="s">
        <v>256</v>
      </c>
      <c r="G110" s="97" t="s">
        <v>257</v>
      </c>
      <c r="H110" s="97" t="s">
        <v>255</v>
      </c>
      <c r="I110" s="97" t="s">
        <v>256</v>
      </c>
      <c r="J110" s="97" t="s">
        <v>257</v>
      </c>
      <c r="K110" s="97" t="s">
        <v>255</v>
      </c>
      <c r="L110" s="97" t="s">
        <v>256</v>
      </c>
      <c r="M110" s="97" t="s">
        <v>257</v>
      </c>
      <c r="N110" s="97" t="s">
        <v>255</v>
      </c>
      <c r="O110" s="97" t="s">
        <v>256</v>
      </c>
      <c r="P110" s="97" t="s">
        <v>257</v>
      </c>
      <c r="Q110" s="97" t="s">
        <v>255</v>
      </c>
      <c r="R110" s="97" t="s">
        <v>256</v>
      </c>
      <c r="S110" s="97" t="s">
        <v>257</v>
      </c>
      <c r="T110" s="112"/>
      <c r="U110" s="112"/>
      <c r="V110" s="112"/>
      <c r="W110" s="112"/>
    </row>
    <row r="111" spans="2:29" s="89" customFormat="1" ht="17.100000000000001" customHeight="1">
      <c r="B111" s="87"/>
      <c r="C111" s="88"/>
      <c r="D111" s="97">
        <v>0</v>
      </c>
      <c r="E111" s="97">
        <v>0.55000000000000004</v>
      </c>
      <c r="F111" s="97">
        <v>0.55000000000000004</v>
      </c>
      <c r="G111" s="97">
        <v>0.54</v>
      </c>
      <c r="H111" s="97">
        <v>1.07498382183454</v>
      </c>
      <c r="I111" s="97">
        <v>1.0559265709869339</v>
      </c>
      <c r="J111" s="97">
        <v>1.0834340000000002</v>
      </c>
      <c r="K111" s="114">
        <f>H111/H$111-1</f>
        <v>0</v>
      </c>
      <c r="L111" s="114">
        <f t="shared" ref="L111:M111" si="3">I111/I$111-1</f>
        <v>0</v>
      </c>
      <c r="M111" s="114">
        <f t="shared" si="3"/>
        <v>0</v>
      </c>
      <c r="N111" s="97">
        <v>78.338999999999999</v>
      </c>
      <c r="O111" s="97">
        <v>78.495000000000005</v>
      </c>
      <c r="P111" s="97">
        <v>78.77</v>
      </c>
      <c r="Q111" s="114">
        <f>N111/N$111</f>
        <v>1</v>
      </c>
      <c r="R111" s="114">
        <f t="shared" ref="R111:S111" si="4">O111/O$111</f>
        <v>1</v>
      </c>
      <c r="S111" s="114">
        <f t="shared" si="4"/>
        <v>1</v>
      </c>
      <c r="T111" s="112"/>
      <c r="U111" s="112"/>
      <c r="V111" s="112"/>
      <c r="W111" s="112"/>
    </row>
    <row r="112" spans="2:29" s="89" customFormat="1" ht="17.100000000000001" customHeight="1">
      <c r="B112" s="87"/>
      <c r="C112" s="88"/>
      <c r="D112" s="97">
        <v>7</v>
      </c>
      <c r="E112" s="115"/>
      <c r="F112" s="115"/>
      <c r="G112" s="115"/>
      <c r="H112" s="116"/>
      <c r="I112" s="116"/>
      <c r="J112" s="116"/>
      <c r="K112" s="114"/>
      <c r="L112" s="114"/>
      <c r="M112" s="114"/>
      <c r="N112" s="116"/>
      <c r="O112" s="116"/>
      <c r="P112" s="116"/>
      <c r="Q112" s="114"/>
      <c r="R112" s="114"/>
      <c r="S112" s="114"/>
      <c r="T112" s="112"/>
      <c r="U112" s="112"/>
      <c r="V112" s="112"/>
      <c r="W112" s="112"/>
    </row>
    <row r="113" spans="2:23" s="89" customFormat="1" ht="17.100000000000001" customHeight="1">
      <c r="B113" s="87"/>
      <c r="C113" s="88"/>
      <c r="D113" s="102">
        <v>15</v>
      </c>
      <c r="E113" s="115"/>
      <c r="F113" s="115"/>
      <c r="G113" s="115"/>
      <c r="H113" s="116"/>
      <c r="I113" s="116"/>
      <c r="J113" s="116"/>
      <c r="K113" s="114"/>
      <c r="L113" s="114"/>
      <c r="M113" s="114"/>
      <c r="N113" s="116"/>
      <c r="O113" s="116"/>
      <c r="P113" s="116"/>
      <c r="Q113" s="114"/>
      <c r="R113" s="114"/>
      <c r="S113" s="114"/>
      <c r="T113" s="112"/>
      <c r="U113" s="112"/>
      <c r="V113" s="112"/>
      <c r="W113" s="112"/>
    </row>
    <row r="114" spans="2:23" s="89" customFormat="1" ht="17.100000000000001" customHeight="1">
      <c r="B114" s="87"/>
      <c r="C114" s="88"/>
      <c r="D114" s="102">
        <v>28</v>
      </c>
      <c r="E114" s="115"/>
      <c r="F114" s="115"/>
      <c r="G114" s="115"/>
      <c r="H114" s="116"/>
      <c r="I114" s="116"/>
      <c r="J114" s="116"/>
      <c r="K114" s="114"/>
      <c r="L114" s="114"/>
      <c r="M114" s="114"/>
      <c r="N114" s="116"/>
      <c r="O114" s="116"/>
      <c r="P114" s="116"/>
      <c r="Q114" s="114"/>
      <c r="R114" s="114"/>
      <c r="S114" s="114"/>
      <c r="T114" s="112"/>
      <c r="U114" s="112"/>
      <c r="V114" s="112"/>
      <c r="W114" s="112"/>
    </row>
    <row r="115" spans="2:23" s="89" customFormat="1" ht="17.100000000000001" customHeight="1">
      <c r="B115" s="87"/>
      <c r="C115" s="88"/>
      <c r="D115" s="102">
        <v>30</v>
      </c>
      <c r="E115" s="97"/>
      <c r="F115" s="97"/>
      <c r="G115" s="97"/>
      <c r="H115" s="116"/>
      <c r="I115" s="116"/>
      <c r="J115" s="116"/>
      <c r="K115" s="114"/>
      <c r="L115" s="114"/>
      <c r="M115" s="114"/>
      <c r="N115" s="116">
        <v>79.909000000000006</v>
      </c>
      <c r="O115" s="116">
        <v>79.091999999999999</v>
      </c>
      <c r="P115" s="116">
        <v>79.155000000000001</v>
      </c>
      <c r="Q115" s="114">
        <f t="shared" ref="Q115:S118" si="5">N115/N$111</f>
        <v>1.0200411034095407</v>
      </c>
      <c r="R115" s="114">
        <f t="shared" si="5"/>
        <v>1.0076055799732466</v>
      </c>
      <c r="S115" s="114">
        <f t="shared" si="5"/>
        <v>1.0048876475815667</v>
      </c>
      <c r="T115" s="112"/>
      <c r="U115" s="112"/>
      <c r="V115" s="112"/>
      <c r="W115" s="112"/>
    </row>
    <row r="116" spans="2:23" s="89" customFormat="1" ht="17.100000000000001" customHeight="1">
      <c r="B116" s="87"/>
      <c r="C116" s="88"/>
      <c r="D116" s="102">
        <v>60</v>
      </c>
      <c r="E116" s="97">
        <v>0.6</v>
      </c>
      <c r="F116" s="97">
        <v>0.59</v>
      </c>
      <c r="G116" s="97">
        <v>0.56999999999999995</v>
      </c>
      <c r="H116" s="116">
        <v>1.0206279197688399</v>
      </c>
      <c r="I116" s="116">
        <v>0.98611639667903572</v>
      </c>
      <c r="J116" s="116">
        <v>1.0180705811406929</v>
      </c>
      <c r="K116" s="114">
        <f t="shared" ref="K116:M118" si="6">H116/H$111-1</f>
        <v>-5.0564390795144853E-2</v>
      </c>
      <c r="L116" s="114">
        <f t="shared" si="6"/>
        <v>-6.61127167608343E-2</v>
      </c>
      <c r="M116" s="114">
        <f t="shared" si="6"/>
        <v>-6.0329857526445818E-2</v>
      </c>
      <c r="N116" s="116">
        <v>78.860199999999992</v>
      </c>
      <c r="O116" s="116">
        <v>78.939700000000002</v>
      </c>
      <c r="P116" s="116">
        <v>79.117800000000003</v>
      </c>
      <c r="Q116" s="114">
        <f t="shared" si="5"/>
        <v>1.0066531357306066</v>
      </c>
      <c r="R116" s="114">
        <f t="shared" si="5"/>
        <v>1.0056653290018471</v>
      </c>
      <c r="S116" s="114">
        <f t="shared" si="5"/>
        <v>1.0044153865684906</v>
      </c>
      <c r="T116" s="112"/>
      <c r="U116" s="112"/>
      <c r="V116" s="112"/>
      <c r="W116" s="112"/>
    </row>
    <row r="117" spans="2:23" s="89" customFormat="1" ht="17.100000000000001" customHeight="1">
      <c r="B117" s="87"/>
      <c r="C117" s="88"/>
      <c r="D117" s="102">
        <v>90</v>
      </c>
      <c r="E117" s="97"/>
      <c r="F117" s="97"/>
      <c r="G117" s="97"/>
      <c r="H117" s="116"/>
      <c r="I117" s="116"/>
      <c r="J117" s="116"/>
      <c r="K117" s="114"/>
      <c r="L117" s="114"/>
      <c r="M117" s="114"/>
      <c r="N117" s="116">
        <v>78.533500000000004</v>
      </c>
      <c r="O117" s="116">
        <v>78.36160000000001</v>
      </c>
      <c r="P117" s="116">
        <v>78.549300000000002</v>
      </c>
      <c r="Q117" s="114">
        <f t="shared" si="5"/>
        <v>1.0024827991166596</v>
      </c>
      <c r="R117" s="114">
        <f t="shared" si="5"/>
        <v>0.99830052869609531</v>
      </c>
      <c r="S117" s="114">
        <f t="shared" si="5"/>
        <v>0.99719817189285265</v>
      </c>
      <c r="T117" s="112"/>
      <c r="U117" s="112"/>
      <c r="V117" s="112"/>
      <c r="W117" s="112"/>
    </row>
    <row r="118" spans="2:23" s="89" customFormat="1" ht="17.100000000000001" customHeight="1">
      <c r="B118" s="87"/>
      <c r="C118" s="88"/>
      <c r="D118" s="102">
        <v>120</v>
      </c>
      <c r="E118" s="97">
        <v>0.59</v>
      </c>
      <c r="F118" s="97">
        <v>0.55000000000000004</v>
      </c>
      <c r="G118" s="97">
        <v>0.56000000000000005</v>
      </c>
      <c r="H118" s="116">
        <v>1.02294029770154</v>
      </c>
      <c r="I118" s="116">
        <v>1.0101391082517299</v>
      </c>
      <c r="J118" s="116">
        <v>1.0250728909615201</v>
      </c>
      <c r="K118" s="114">
        <f t="shared" si="6"/>
        <v>-4.8413309182815278E-2</v>
      </c>
      <c r="L118" s="114">
        <f t="shared" si="6"/>
        <v>-4.3362354914895485E-2</v>
      </c>
      <c r="M118" s="114">
        <f t="shared" si="6"/>
        <v>-5.3866787490959411E-2</v>
      </c>
      <c r="N118" s="116">
        <v>78.33189999999999</v>
      </c>
      <c r="O118" s="116">
        <v>78.125699999999995</v>
      </c>
      <c r="P118" s="116">
        <v>78.330600000000004</v>
      </c>
      <c r="Q118" s="114">
        <f t="shared" si="5"/>
        <v>0.99990936825846632</v>
      </c>
      <c r="R118" s="114">
        <f t="shared" si="5"/>
        <v>0.99529524173514228</v>
      </c>
      <c r="S118" s="114">
        <f t="shared" si="5"/>
        <v>0.99442173416275237</v>
      </c>
      <c r="T118" s="112"/>
      <c r="U118" s="112"/>
      <c r="V118" s="112"/>
      <c r="W118" s="112"/>
    </row>
    <row r="119" spans="2:23" s="89" customFormat="1" ht="17.100000000000001" customHeight="1">
      <c r="B119" s="87"/>
      <c r="C119" s="88"/>
      <c r="D119" s="102">
        <v>150</v>
      </c>
      <c r="E119" s="97"/>
      <c r="F119" s="97"/>
      <c r="G119" s="97"/>
      <c r="H119" s="97"/>
      <c r="I119" s="97"/>
      <c r="J119" s="97"/>
      <c r="K119" s="114"/>
      <c r="L119" s="114"/>
      <c r="M119" s="114"/>
      <c r="N119" s="117"/>
      <c r="O119" s="117"/>
      <c r="P119" s="117"/>
      <c r="Q119" s="114"/>
      <c r="R119" s="114"/>
      <c r="S119" s="114"/>
      <c r="T119" s="112"/>
      <c r="U119" s="112"/>
      <c r="V119" s="112"/>
      <c r="W119" s="112"/>
    </row>
    <row r="120" spans="2:23" s="89" customFormat="1" ht="17.100000000000001" customHeight="1">
      <c r="B120" s="87"/>
      <c r="C120" s="88"/>
      <c r="D120" s="102">
        <v>180</v>
      </c>
      <c r="E120" s="97"/>
      <c r="F120" s="97"/>
      <c r="G120" s="97"/>
      <c r="H120" s="97"/>
      <c r="I120" s="97"/>
      <c r="J120" s="97"/>
      <c r="K120" s="114"/>
      <c r="L120" s="114"/>
      <c r="M120" s="114"/>
      <c r="N120" s="117"/>
      <c r="O120" s="117"/>
      <c r="P120" s="117"/>
      <c r="Q120" s="114"/>
      <c r="R120" s="114"/>
      <c r="S120" s="114"/>
      <c r="T120" s="112"/>
      <c r="U120" s="112"/>
      <c r="V120" s="112"/>
      <c r="W120" s="112"/>
    </row>
    <row r="121" spans="2:23" s="89" customFormat="1" ht="17.100000000000001" customHeight="1">
      <c r="B121" s="87"/>
      <c r="C121" s="88"/>
      <c r="D121" s="102">
        <v>210</v>
      </c>
      <c r="E121" s="97"/>
      <c r="F121" s="97"/>
      <c r="G121" s="97"/>
      <c r="H121" s="97"/>
      <c r="I121" s="97"/>
      <c r="J121" s="97"/>
      <c r="K121" s="97"/>
      <c r="L121" s="97"/>
      <c r="M121" s="97"/>
      <c r="N121" s="117"/>
      <c r="O121" s="117"/>
      <c r="P121" s="117"/>
      <c r="Q121" s="114"/>
      <c r="R121" s="114"/>
      <c r="S121" s="114"/>
      <c r="T121" s="112"/>
      <c r="U121" s="112"/>
      <c r="V121" s="112"/>
      <c r="W121" s="112"/>
    </row>
    <row r="122" spans="2:23" s="89" customFormat="1" ht="17.100000000000001" customHeight="1">
      <c r="B122" s="87"/>
      <c r="C122" s="88"/>
      <c r="D122" s="102">
        <v>240</v>
      </c>
      <c r="E122" s="97"/>
      <c r="F122" s="97"/>
      <c r="G122" s="97"/>
      <c r="H122" s="97"/>
      <c r="I122" s="97"/>
      <c r="J122" s="97"/>
      <c r="K122" s="97"/>
      <c r="L122" s="97"/>
      <c r="M122" s="97"/>
      <c r="N122" s="117"/>
      <c r="O122" s="117"/>
      <c r="P122" s="117"/>
      <c r="Q122" s="114"/>
      <c r="R122" s="114"/>
      <c r="S122" s="114"/>
      <c r="T122" s="112"/>
      <c r="U122" s="112"/>
      <c r="V122" s="112"/>
      <c r="W122" s="112"/>
    </row>
    <row r="123" spans="2:23" s="89" customFormat="1" ht="17.100000000000001" customHeight="1">
      <c r="B123" s="87"/>
      <c r="C123" s="88"/>
      <c r="D123" s="102">
        <v>270</v>
      </c>
      <c r="E123" s="97"/>
      <c r="F123" s="97"/>
      <c r="G123" s="97"/>
      <c r="H123" s="97"/>
      <c r="I123" s="97"/>
      <c r="J123" s="97"/>
      <c r="K123" s="97"/>
      <c r="L123" s="97"/>
      <c r="M123" s="97"/>
      <c r="N123" s="117"/>
      <c r="O123" s="117"/>
      <c r="P123" s="117"/>
      <c r="Q123" s="114"/>
      <c r="R123" s="114"/>
      <c r="S123" s="114"/>
      <c r="T123" s="112"/>
      <c r="U123" s="112"/>
      <c r="V123" s="112"/>
      <c r="W123" s="112"/>
    </row>
    <row r="124" spans="2:23" s="89" customFormat="1" ht="17.100000000000001" customHeight="1">
      <c r="B124" s="87"/>
      <c r="C124" s="88"/>
      <c r="D124" s="102">
        <v>300</v>
      </c>
      <c r="E124" s="97"/>
      <c r="F124" s="97"/>
      <c r="G124" s="97"/>
      <c r="H124" s="97"/>
      <c r="I124" s="97"/>
      <c r="J124" s="97"/>
      <c r="K124" s="97"/>
      <c r="L124" s="97"/>
      <c r="M124" s="97"/>
      <c r="N124" s="117"/>
      <c r="O124" s="117"/>
      <c r="P124" s="117"/>
      <c r="Q124" s="114"/>
      <c r="R124" s="114"/>
      <c r="S124" s="114"/>
      <c r="T124" s="112"/>
      <c r="U124" s="112"/>
      <c r="V124" s="112"/>
      <c r="W124" s="112"/>
    </row>
    <row r="125" spans="2:23" s="89" customFormat="1" ht="17.100000000000001" customHeight="1">
      <c r="B125" s="87"/>
      <c r="C125" s="88"/>
      <c r="D125" s="102">
        <v>330</v>
      </c>
      <c r="E125" s="97"/>
      <c r="F125" s="97"/>
      <c r="G125" s="97"/>
      <c r="H125" s="97"/>
      <c r="I125" s="97"/>
      <c r="J125" s="97"/>
      <c r="K125" s="97"/>
      <c r="L125" s="97"/>
      <c r="M125" s="97"/>
      <c r="N125" s="117"/>
      <c r="O125" s="117"/>
      <c r="P125" s="117"/>
      <c r="Q125" s="114"/>
      <c r="R125" s="114"/>
      <c r="S125" s="114"/>
      <c r="T125" s="112"/>
      <c r="U125" s="112"/>
      <c r="V125" s="112"/>
      <c r="W125" s="112"/>
    </row>
    <row r="126" spans="2:23" s="89" customFormat="1" ht="17.100000000000001" customHeight="1">
      <c r="B126" s="87"/>
      <c r="C126" s="88"/>
      <c r="D126" s="102">
        <v>360</v>
      </c>
      <c r="E126" s="97"/>
      <c r="F126" s="97"/>
      <c r="G126" s="97"/>
      <c r="H126" s="97"/>
      <c r="I126" s="97"/>
      <c r="J126" s="97"/>
      <c r="K126" s="97"/>
      <c r="L126" s="97"/>
      <c r="M126" s="97"/>
      <c r="N126" s="117"/>
      <c r="O126" s="117"/>
      <c r="P126" s="117"/>
      <c r="Q126" s="114"/>
      <c r="R126" s="114"/>
      <c r="S126" s="114"/>
      <c r="T126" s="112"/>
      <c r="U126" s="112"/>
      <c r="V126" s="112"/>
      <c r="W126" s="112"/>
    </row>
    <row r="127" spans="2:23" s="89" customFormat="1" ht="17.100000000000001" customHeight="1">
      <c r="B127" s="87"/>
      <c r="C127" s="88"/>
      <c r="D127" s="102">
        <v>390</v>
      </c>
      <c r="E127" s="97"/>
      <c r="F127" s="97"/>
      <c r="G127" s="97"/>
      <c r="H127" s="97"/>
      <c r="I127" s="97"/>
      <c r="J127" s="97"/>
      <c r="K127" s="97"/>
      <c r="L127" s="97"/>
      <c r="M127" s="97"/>
      <c r="N127" s="117"/>
      <c r="O127" s="117"/>
      <c r="P127" s="117"/>
      <c r="Q127" s="114"/>
      <c r="R127" s="114"/>
      <c r="S127" s="114"/>
      <c r="T127" s="112"/>
      <c r="U127" s="112"/>
      <c r="V127" s="112"/>
      <c r="W127" s="112"/>
    </row>
    <row r="128" spans="2:23" s="89" customFormat="1" ht="17.100000000000001" customHeight="1">
      <c r="B128" s="87"/>
      <c r="C128" s="88"/>
      <c r="D128" s="102">
        <v>420</v>
      </c>
      <c r="E128" s="97"/>
      <c r="F128" s="97"/>
      <c r="G128" s="97"/>
      <c r="H128" s="97"/>
      <c r="I128" s="97"/>
      <c r="J128" s="97"/>
      <c r="K128" s="97"/>
      <c r="L128" s="97"/>
      <c r="M128" s="97"/>
      <c r="N128" s="117"/>
      <c r="O128" s="117"/>
      <c r="P128" s="117"/>
      <c r="Q128" s="114"/>
      <c r="R128" s="114"/>
      <c r="S128" s="114"/>
      <c r="T128" s="112"/>
      <c r="U128" s="112"/>
      <c r="V128" s="112"/>
      <c r="W128" s="112"/>
    </row>
    <row r="129" spans="2:29" s="89" customFormat="1" ht="17.100000000000001" customHeight="1">
      <c r="B129" s="87"/>
      <c r="C129" s="88"/>
      <c r="D129" s="102">
        <v>450</v>
      </c>
      <c r="E129" s="97"/>
      <c r="F129" s="97"/>
      <c r="G129" s="97"/>
      <c r="H129" s="97"/>
      <c r="I129" s="97"/>
      <c r="J129" s="97"/>
      <c r="K129" s="97"/>
      <c r="L129" s="97"/>
      <c r="M129" s="97"/>
      <c r="N129" s="117"/>
      <c r="O129" s="117"/>
      <c r="P129" s="117"/>
      <c r="Q129" s="114"/>
      <c r="R129" s="114"/>
      <c r="S129" s="114"/>
      <c r="T129" s="112"/>
      <c r="U129" s="112"/>
      <c r="V129" s="112"/>
      <c r="W129" s="112"/>
    </row>
    <row r="130" spans="2:29" s="89" customFormat="1" ht="17.100000000000001" customHeight="1">
      <c r="B130" s="87"/>
      <c r="C130" s="88"/>
      <c r="D130" s="102">
        <v>480</v>
      </c>
      <c r="E130" s="97"/>
      <c r="F130" s="97"/>
      <c r="G130" s="97"/>
      <c r="H130" s="97"/>
      <c r="I130" s="97"/>
      <c r="J130" s="97"/>
      <c r="K130" s="97"/>
      <c r="L130" s="97"/>
      <c r="M130" s="97"/>
      <c r="N130" s="117"/>
      <c r="O130" s="117"/>
      <c r="P130" s="117"/>
      <c r="Q130" s="114"/>
      <c r="R130" s="114"/>
      <c r="S130" s="114"/>
      <c r="T130" s="112"/>
      <c r="U130" s="112"/>
      <c r="V130" s="112"/>
      <c r="W130" s="112"/>
    </row>
    <row r="131" spans="2:29" s="89" customFormat="1" ht="17.100000000000001" customHeight="1">
      <c r="B131" s="87"/>
      <c r="C131" s="88"/>
      <c r="D131" s="102">
        <v>510</v>
      </c>
      <c r="E131" s="97"/>
      <c r="F131" s="97"/>
      <c r="G131" s="97"/>
      <c r="H131" s="97"/>
      <c r="I131" s="97"/>
      <c r="J131" s="97"/>
      <c r="K131" s="97"/>
      <c r="L131" s="97"/>
      <c r="M131" s="97"/>
      <c r="N131" s="117"/>
      <c r="O131" s="117"/>
      <c r="P131" s="117"/>
      <c r="Q131" s="114"/>
      <c r="R131" s="114"/>
      <c r="S131" s="114"/>
      <c r="T131" s="112"/>
      <c r="U131" s="112"/>
      <c r="V131" s="112"/>
      <c r="W131" s="112"/>
    </row>
    <row r="132" spans="2:29" s="89" customFormat="1" ht="17.100000000000001" customHeight="1">
      <c r="B132" s="87"/>
      <c r="C132" s="88"/>
      <c r="D132" s="102">
        <v>540</v>
      </c>
      <c r="E132" s="97"/>
      <c r="F132" s="97"/>
      <c r="G132" s="97"/>
      <c r="H132" s="97"/>
      <c r="I132" s="97"/>
      <c r="J132" s="97"/>
      <c r="K132" s="97"/>
      <c r="L132" s="97"/>
      <c r="M132" s="97"/>
      <c r="N132" s="117"/>
      <c r="O132" s="117"/>
      <c r="P132" s="117"/>
      <c r="Q132" s="114"/>
      <c r="R132" s="114"/>
      <c r="S132" s="114"/>
      <c r="T132" s="112"/>
      <c r="U132" s="112"/>
      <c r="V132" s="112"/>
      <c r="W132" s="112"/>
    </row>
    <row r="133" spans="2:29" s="89" customFormat="1" ht="17.100000000000001" customHeight="1">
      <c r="B133" s="87"/>
      <c r="C133" s="88"/>
      <c r="D133" s="102">
        <v>570</v>
      </c>
      <c r="E133" s="97"/>
      <c r="F133" s="97"/>
      <c r="G133" s="97"/>
      <c r="H133" s="97"/>
      <c r="I133" s="97"/>
      <c r="J133" s="97"/>
      <c r="K133" s="97"/>
      <c r="L133" s="97"/>
      <c r="M133" s="97"/>
      <c r="N133" s="117"/>
      <c r="O133" s="117"/>
      <c r="P133" s="117"/>
      <c r="Q133" s="114"/>
      <c r="R133" s="114"/>
      <c r="S133" s="114"/>
      <c r="T133" s="112"/>
      <c r="U133" s="112"/>
      <c r="V133" s="112"/>
      <c r="W133" s="112"/>
    </row>
    <row r="134" spans="2:29" s="89" customFormat="1" ht="17.100000000000001" customHeight="1">
      <c r="B134" s="87"/>
      <c r="C134" s="88"/>
      <c r="D134" s="102">
        <v>600</v>
      </c>
      <c r="E134" s="97"/>
      <c r="F134" s="97"/>
      <c r="G134" s="97"/>
      <c r="H134" s="97"/>
      <c r="I134" s="97"/>
      <c r="J134" s="97"/>
      <c r="K134" s="97"/>
      <c r="L134" s="97"/>
      <c r="M134" s="97"/>
      <c r="N134" s="117"/>
      <c r="O134" s="117"/>
      <c r="P134" s="117"/>
      <c r="Q134" s="114"/>
      <c r="R134" s="114"/>
      <c r="S134" s="114"/>
      <c r="T134" s="112"/>
      <c r="U134" s="112"/>
      <c r="V134" s="112"/>
      <c r="W134" s="112"/>
    </row>
    <row r="135" spans="2:29" s="89" customFormat="1" ht="17.100000000000001" customHeight="1">
      <c r="B135" s="87"/>
      <c r="C135" s="88"/>
      <c r="D135" s="102">
        <v>630</v>
      </c>
      <c r="E135" s="97"/>
      <c r="F135" s="97"/>
      <c r="G135" s="97"/>
      <c r="H135" s="97"/>
      <c r="I135" s="97"/>
      <c r="J135" s="97"/>
      <c r="K135" s="97"/>
      <c r="L135" s="97"/>
      <c r="M135" s="97"/>
      <c r="N135" s="117"/>
      <c r="O135" s="117"/>
      <c r="P135" s="117"/>
      <c r="Q135" s="114"/>
      <c r="R135" s="114"/>
      <c r="S135" s="114"/>
      <c r="T135" s="112"/>
      <c r="U135" s="112"/>
      <c r="V135" s="112"/>
      <c r="W135" s="112"/>
    </row>
    <row r="136" spans="2:29" s="89" customFormat="1" ht="17.100000000000001" customHeight="1">
      <c r="B136" s="87"/>
      <c r="C136" s="88"/>
      <c r="D136" s="107" t="s">
        <v>258</v>
      </c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90"/>
      <c r="R136" s="90"/>
      <c r="S136" s="90"/>
      <c r="T136" s="90"/>
      <c r="U136" s="90"/>
      <c r="V136" s="90"/>
      <c r="W136" s="90"/>
      <c r="X136" s="90"/>
      <c r="Y136" s="90"/>
      <c r="Z136" s="112"/>
      <c r="AA136" s="112"/>
      <c r="AB136" s="112"/>
      <c r="AC136" s="112"/>
    </row>
    <row r="137" spans="2:29" s="89" customFormat="1" ht="17.100000000000001" customHeight="1">
      <c r="B137" s="87"/>
      <c r="C137" s="88"/>
      <c r="D137" s="107"/>
      <c r="E137" s="110" t="s">
        <v>259</v>
      </c>
      <c r="F137" s="108"/>
      <c r="G137" s="108"/>
      <c r="H137" s="91"/>
      <c r="I137" s="109"/>
      <c r="J137" s="109"/>
      <c r="K137" s="109"/>
      <c r="L137" s="108"/>
      <c r="M137" s="108"/>
      <c r="N137" s="108"/>
      <c r="O137" s="108"/>
      <c r="P137" s="108"/>
      <c r="Q137" s="90"/>
      <c r="R137" s="90"/>
      <c r="S137" s="90"/>
      <c r="T137" s="90"/>
      <c r="U137" s="90"/>
      <c r="V137" s="90"/>
      <c r="W137" s="90"/>
      <c r="X137" s="90"/>
      <c r="Y137" s="90"/>
      <c r="Z137" s="112"/>
      <c r="AA137" s="112"/>
      <c r="AB137" s="112"/>
      <c r="AC137" s="112"/>
    </row>
    <row r="138" spans="2:29" s="89" customFormat="1" ht="15.6">
      <c r="B138" s="87"/>
      <c r="C138" s="88"/>
      <c r="E138" s="255" t="s">
        <v>260</v>
      </c>
      <c r="F138" s="255"/>
      <c r="G138" s="255"/>
      <c r="H138" s="255"/>
      <c r="I138" s="255"/>
      <c r="J138" s="255"/>
      <c r="K138" s="255"/>
      <c r="L138" s="255"/>
      <c r="M138" s="255"/>
      <c r="N138" s="255"/>
      <c r="O138" s="255"/>
      <c r="P138" s="255"/>
      <c r="Q138" s="255"/>
      <c r="R138" s="255"/>
      <c r="S138" s="255"/>
      <c r="T138" s="112"/>
      <c r="U138" s="112"/>
      <c r="V138" s="112"/>
      <c r="W138" s="112"/>
      <c r="X138" s="112"/>
      <c r="Y138" s="112"/>
      <c r="Z138" s="112"/>
      <c r="AA138" s="112"/>
      <c r="AB138" s="112"/>
      <c r="AC138" s="112"/>
    </row>
    <row r="139" spans="2:29" s="89" customFormat="1" ht="17.100000000000001" customHeight="1">
      <c r="B139" s="87"/>
      <c r="C139" s="88"/>
      <c r="D139" s="256" t="s">
        <v>261</v>
      </c>
      <c r="E139" s="258" t="s">
        <v>262</v>
      </c>
      <c r="F139" s="259"/>
      <c r="G139" s="260"/>
      <c r="H139" s="261" t="s">
        <v>263</v>
      </c>
      <c r="I139" s="262"/>
      <c r="J139" s="263"/>
      <c r="K139" s="261" t="s">
        <v>264</v>
      </c>
      <c r="L139" s="262"/>
      <c r="M139" s="263"/>
      <c r="N139" s="264" t="s">
        <v>221</v>
      </c>
      <c r="O139" s="259"/>
      <c r="P139" s="260"/>
      <c r="Q139" s="264" t="s">
        <v>222</v>
      </c>
      <c r="R139" s="259"/>
      <c r="S139" s="260"/>
      <c r="T139" s="113"/>
      <c r="U139" s="113"/>
      <c r="V139" s="112"/>
      <c r="W139" s="112"/>
    </row>
    <row r="140" spans="2:29" s="89" customFormat="1" ht="17.100000000000001" customHeight="1">
      <c r="B140" s="87"/>
      <c r="C140" s="88"/>
      <c r="D140" s="257"/>
      <c r="E140" s="97" t="s">
        <v>226</v>
      </c>
      <c r="F140" s="97" t="s">
        <v>227</v>
      </c>
      <c r="G140" s="97" t="s">
        <v>225</v>
      </c>
      <c r="H140" s="97" t="s">
        <v>226</v>
      </c>
      <c r="I140" s="97" t="s">
        <v>227</v>
      </c>
      <c r="J140" s="97" t="s">
        <v>225</v>
      </c>
      <c r="K140" s="97" t="s">
        <v>226</v>
      </c>
      <c r="L140" s="97" t="s">
        <v>227</v>
      </c>
      <c r="M140" s="97" t="s">
        <v>225</v>
      </c>
      <c r="N140" s="97" t="s">
        <v>226</v>
      </c>
      <c r="O140" s="97" t="s">
        <v>227</v>
      </c>
      <c r="P140" s="97" t="s">
        <v>225</v>
      </c>
      <c r="Q140" s="97" t="s">
        <v>226</v>
      </c>
      <c r="R140" s="97" t="s">
        <v>227</v>
      </c>
      <c r="S140" s="97" t="s">
        <v>225</v>
      </c>
      <c r="T140" s="112"/>
      <c r="U140" s="112"/>
    </row>
    <row r="141" spans="2:29" s="89" customFormat="1" ht="17.100000000000001" customHeight="1">
      <c r="B141" s="87"/>
      <c r="C141" s="88"/>
      <c r="D141" s="97">
        <v>0</v>
      </c>
      <c r="E141" s="97">
        <v>0.6</v>
      </c>
      <c r="F141" s="97">
        <v>0.56000000000000005</v>
      </c>
      <c r="G141" s="97">
        <v>0.61</v>
      </c>
      <c r="H141" s="97">
        <v>1.0567136164540967</v>
      </c>
      <c r="I141" s="97">
        <v>1.0298751735817955</v>
      </c>
      <c r="J141" s="97">
        <v>1.0442639586139735</v>
      </c>
      <c r="K141" s="114">
        <f>H141/H$141-1</f>
        <v>0</v>
      </c>
      <c r="L141" s="114">
        <f t="shared" ref="L141:M141" si="7">I141/I$141-1</f>
        <v>0</v>
      </c>
      <c r="M141" s="114">
        <f t="shared" si="7"/>
        <v>0</v>
      </c>
      <c r="N141" s="97">
        <v>78.304000000000002</v>
      </c>
      <c r="O141" s="97">
        <v>78.054600000000008</v>
      </c>
      <c r="P141" s="97">
        <v>78.125500000000002</v>
      </c>
      <c r="Q141" s="114">
        <f>N141/N$141</f>
        <v>1</v>
      </c>
      <c r="R141" s="114">
        <f t="shared" ref="R141:S141" si="8">O141/O$141</f>
        <v>1</v>
      </c>
      <c r="S141" s="114">
        <f t="shared" si="8"/>
        <v>1</v>
      </c>
      <c r="T141" s="112"/>
      <c r="U141" s="112"/>
    </row>
    <row r="142" spans="2:29" s="89" customFormat="1" ht="17.100000000000001" customHeight="1">
      <c r="B142" s="87"/>
      <c r="C142" s="88"/>
      <c r="D142" s="97">
        <v>7</v>
      </c>
      <c r="E142" s="115"/>
      <c r="F142" s="115"/>
      <c r="G142" s="115"/>
      <c r="H142" s="115"/>
      <c r="I142" s="115"/>
      <c r="J142" s="115"/>
      <c r="K142" s="114"/>
      <c r="L142" s="114"/>
      <c r="M142" s="114"/>
      <c r="N142" s="116"/>
      <c r="O142" s="116"/>
      <c r="P142" s="116"/>
      <c r="Q142" s="114"/>
      <c r="R142" s="114"/>
      <c r="S142" s="114"/>
      <c r="T142" s="112"/>
      <c r="U142" s="112"/>
    </row>
    <row r="143" spans="2:29" s="89" customFormat="1" ht="17.100000000000001" customHeight="1">
      <c r="B143" s="87"/>
      <c r="C143" s="88"/>
      <c r="D143" s="102">
        <v>15</v>
      </c>
      <c r="E143" s="115"/>
      <c r="F143" s="115"/>
      <c r="G143" s="115"/>
      <c r="H143" s="115"/>
      <c r="I143" s="115"/>
      <c r="J143" s="115"/>
      <c r="K143" s="114"/>
      <c r="L143" s="114"/>
      <c r="M143" s="114"/>
      <c r="N143" s="116"/>
      <c r="O143" s="116"/>
      <c r="P143" s="116"/>
      <c r="Q143" s="114"/>
      <c r="R143" s="114"/>
      <c r="S143" s="114"/>
      <c r="T143" s="112"/>
      <c r="U143" s="112"/>
    </row>
    <row r="144" spans="2:29" s="89" customFormat="1" ht="17.100000000000001" customHeight="1">
      <c r="B144" s="87"/>
      <c r="C144" s="88"/>
      <c r="D144" s="102">
        <v>30</v>
      </c>
      <c r="E144" s="97"/>
      <c r="F144" s="97"/>
      <c r="G144" s="97"/>
      <c r="H144" s="97"/>
      <c r="I144" s="97"/>
      <c r="J144" s="97"/>
      <c r="K144" s="114"/>
      <c r="L144" s="114"/>
      <c r="M144" s="114"/>
      <c r="N144" s="116">
        <v>79.553100000000001</v>
      </c>
      <c r="O144" s="116">
        <v>80.0672</v>
      </c>
      <c r="P144" s="116">
        <v>79.923500000000004</v>
      </c>
      <c r="Q144" s="114">
        <f t="shared" ref="Q144:S147" si="9">N144/N$141</f>
        <v>1.0159519309358398</v>
      </c>
      <c r="R144" s="114">
        <f t="shared" si="9"/>
        <v>1.0257845149421045</v>
      </c>
      <c r="S144" s="114">
        <f t="shared" si="9"/>
        <v>1.0230142527087827</v>
      </c>
      <c r="T144" s="112"/>
      <c r="U144" s="112"/>
    </row>
    <row r="145" spans="2:23" s="89" customFormat="1" ht="17.100000000000001" customHeight="1">
      <c r="B145" s="87"/>
      <c r="C145" s="88"/>
      <c r="D145" s="102">
        <v>60</v>
      </c>
      <c r="E145" s="97">
        <v>0.61</v>
      </c>
      <c r="F145" s="97">
        <v>0.65</v>
      </c>
      <c r="G145" s="97">
        <v>0.64</v>
      </c>
      <c r="H145" s="97">
        <v>1.0241752430068263</v>
      </c>
      <c r="I145" s="97">
        <v>1.0150254437309667</v>
      </c>
      <c r="J145" s="97">
        <v>1.0294615608905</v>
      </c>
      <c r="K145" s="114">
        <f t="shared" ref="K145:M147" si="10">H145/H$141-1</f>
        <v>-3.0792045205640495E-2</v>
      </c>
      <c r="L145" s="114">
        <f t="shared" si="10"/>
        <v>-1.4418960891331101E-2</v>
      </c>
      <c r="M145" s="114">
        <f t="shared" si="10"/>
        <v>-1.4174957970511937E-2</v>
      </c>
      <c r="N145" s="116">
        <v>78.907800000000009</v>
      </c>
      <c r="O145" s="116">
        <v>78.5565</v>
      </c>
      <c r="P145" s="116">
        <v>78.94789999999999</v>
      </c>
      <c r="Q145" s="114">
        <f t="shared" si="9"/>
        <v>1.0077109726195341</v>
      </c>
      <c r="R145" s="114">
        <f t="shared" si="9"/>
        <v>1.0064301143046022</v>
      </c>
      <c r="S145" s="114">
        <f t="shared" si="9"/>
        <v>1.010526652629423</v>
      </c>
      <c r="T145" s="112"/>
      <c r="U145" s="112"/>
      <c r="V145" s="112"/>
      <c r="W145" s="112"/>
    </row>
    <row r="146" spans="2:23" s="89" customFormat="1" ht="17.100000000000001" customHeight="1">
      <c r="B146" s="87"/>
      <c r="C146" s="88"/>
      <c r="D146" s="102">
        <v>90</v>
      </c>
      <c r="E146" s="97"/>
      <c r="F146" s="97"/>
      <c r="G146" s="97"/>
      <c r="H146" s="97"/>
      <c r="I146" s="97"/>
      <c r="J146" s="97"/>
      <c r="K146" s="114"/>
      <c r="L146" s="114"/>
      <c r="M146" s="114"/>
      <c r="N146" s="97">
        <v>78.180899999999994</v>
      </c>
      <c r="O146" s="97">
        <v>77.98060000000001</v>
      </c>
      <c r="P146" s="97">
        <v>78.177600000000012</v>
      </c>
      <c r="Q146" s="114">
        <f t="shared" si="9"/>
        <v>0.99842792194523899</v>
      </c>
      <c r="R146" s="114">
        <f t="shared" si="9"/>
        <v>0.99905194568929956</v>
      </c>
      <c r="S146" s="114">
        <f t="shared" si="9"/>
        <v>1.0006668757319954</v>
      </c>
      <c r="T146" s="112"/>
      <c r="U146" s="112"/>
      <c r="V146" s="112"/>
      <c r="W146" s="112"/>
    </row>
    <row r="147" spans="2:23" s="89" customFormat="1" ht="17.100000000000001" customHeight="1">
      <c r="B147" s="87"/>
      <c r="C147" s="88"/>
      <c r="D147" s="102">
        <v>120</v>
      </c>
      <c r="E147" s="97">
        <v>0.62</v>
      </c>
      <c r="F147" s="97">
        <v>0.63</v>
      </c>
      <c r="G147" s="97">
        <v>0.68</v>
      </c>
      <c r="H147" s="97">
        <v>1.0748800875708999</v>
      </c>
      <c r="I147" s="97">
        <v>1.0668107177355</v>
      </c>
      <c r="J147" s="97">
        <v>1.0748863022955499</v>
      </c>
      <c r="K147" s="114">
        <f t="shared" si="10"/>
        <v>1.719148010769711E-2</v>
      </c>
      <c r="L147" s="114">
        <f t="shared" si="10"/>
        <v>3.5864098000582656E-2</v>
      </c>
      <c r="M147" s="114">
        <f t="shared" si="10"/>
        <v>2.9324332635419781E-2</v>
      </c>
      <c r="N147" s="117">
        <v>77.704399999999993</v>
      </c>
      <c r="O147" s="117">
        <v>77.770600000000002</v>
      </c>
      <c r="P147" s="117">
        <v>77.760100000000008</v>
      </c>
      <c r="Q147" s="114">
        <f t="shared" si="9"/>
        <v>0.99234266448712694</v>
      </c>
      <c r="R147" s="114">
        <f t="shared" si="9"/>
        <v>0.99636152129406841</v>
      </c>
      <c r="S147" s="114">
        <f t="shared" si="9"/>
        <v>0.99532290993337647</v>
      </c>
      <c r="T147" s="112"/>
      <c r="U147" s="112"/>
      <c r="V147" s="112"/>
      <c r="W147" s="112"/>
    </row>
    <row r="148" spans="2:23" s="89" customFormat="1" ht="17.100000000000001" customHeight="1">
      <c r="B148" s="87"/>
      <c r="C148" s="88"/>
      <c r="D148" s="102">
        <v>150</v>
      </c>
      <c r="E148" s="97"/>
      <c r="F148" s="97"/>
      <c r="G148" s="97"/>
      <c r="H148" s="97"/>
      <c r="I148" s="97"/>
      <c r="J148" s="97"/>
      <c r="K148" s="114"/>
      <c r="L148" s="114"/>
      <c r="M148" s="114"/>
      <c r="N148" s="117"/>
      <c r="O148" s="117"/>
      <c r="P148" s="117"/>
      <c r="Q148" s="114"/>
      <c r="R148" s="114"/>
      <c r="S148" s="114"/>
      <c r="T148" s="112"/>
      <c r="U148" s="112"/>
      <c r="V148" s="112"/>
      <c r="W148" s="112"/>
    </row>
    <row r="149" spans="2:23" s="89" customFormat="1" ht="17.100000000000001" customHeight="1">
      <c r="B149" s="87"/>
      <c r="C149" s="88"/>
      <c r="D149" s="102">
        <v>180</v>
      </c>
      <c r="E149" s="97"/>
      <c r="F149" s="97"/>
      <c r="G149" s="97"/>
      <c r="H149" s="97"/>
      <c r="I149" s="97"/>
      <c r="J149" s="97"/>
      <c r="K149" s="97"/>
      <c r="L149" s="97"/>
      <c r="M149" s="97"/>
      <c r="N149" s="115"/>
      <c r="O149" s="115"/>
      <c r="P149" s="115"/>
      <c r="Q149" s="114"/>
      <c r="R149" s="114"/>
      <c r="S149" s="114"/>
      <c r="T149" s="112"/>
      <c r="U149" s="112"/>
      <c r="V149" s="112"/>
      <c r="W149" s="112"/>
    </row>
    <row r="150" spans="2:23" s="89" customFormat="1" ht="17.100000000000001" customHeight="1">
      <c r="B150" s="87"/>
      <c r="C150" s="88"/>
      <c r="D150" s="102">
        <v>210</v>
      </c>
      <c r="E150" s="97"/>
      <c r="F150" s="97"/>
      <c r="G150" s="97"/>
      <c r="H150" s="97"/>
      <c r="I150" s="97"/>
      <c r="J150" s="97"/>
      <c r="K150" s="97"/>
      <c r="L150" s="97"/>
      <c r="M150" s="97"/>
      <c r="N150" s="115"/>
      <c r="O150" s="115"/>
      <c r="P150" s="115"/>
      <c r="Q150" s="114"/>
      <c r="R150" s="114"/>
      <c r="S150" s="114"/>
      <c r="T150" s="112"/>
      <c r="U150" s="112"/>
      <c r="V150" s="112"/>
      <c r="W150" s="112"/>
    </row>
    <row r="151" spans="2:23" s="89" customFormat="1" ht="17.100000000000001" customHeight="1">
      <c r="B151" s="87"/>
      <c r="C151" s="88"/>
      <c r="D151" s="102">
        <v>240</v>
      </c>
      <c r="E151" s="97"/>
      <c r="F151" s="97"/>
      <c r="G151" s="97"/>
      <c r="H151" s="97"/>
      <c r="I151" s="97"/>
      <c r="J151" s="97"/>
      <c r="K151" s="97"/>
      <c r="L151" s="97"/>
      <c r="M151" s="97"/>
      <c r="N151" s="117"/>
      <c r="O151" s="117"/>
      <c r="P151" s="117"/>
      <c r="Q151" s="114"/>
      <c r="R151" s="114"/>
      <c r="S151" s="114"/>
      <c r="T151" s="112"/>
      <c r="U151" s="112"/>
      <c r="V151" s="112"/>
      <c r="W151" s="112"/>
    </row>
    <row r="152" spans="2:23" s="89" customFormat="1" ht="17.100000000000001" customHeight="1">
      <c r="B152" s="87"/>
      <c r="C152" s="88"/>
      <c r="D152" s="102">
        <v>270</v>
      </c>
      <c r="E152" s="97"/>
      <c r="F152" s="97"/>
      <c r="G152" s="97"/>
      <c r="H152" s="97"/>
      <c r="I152" s="97"/>
      <c r="J152" s="97"/>
      <c r="K152" s="97"/>
      <c r="L152" s="97"/>
      <c r="M152" s="97"/>
      <c r="N152" s="117"/>
      <c r="O152" s="117"/>
      <c r="P152" s="117"/>
      <c r="Q152" s="114"/>
      <c r="R152" s="114"/>
      <c r="S152" s="114"/>
      <c r="T152" s="112"/>
      <c r="U152" s="112"/>
      <c r="V152" s="112"/>
      <c r="W152" s="112"/>
    </row>
    <row r="153" spans="2:23" s="89" customFormat="1" ht="17.100000000000001" customHeight="1">
      <c r="B153" s="87"/>
      <c r="C153" s="88"/>
      <c r="D153" s="102">
        <v>300</v>
      </c>
      <c r="E153" s="97"/>
      <c r="F153" s="97"/>
      <c r="G153" s="97"/>
      <c r="H153" s="97"/>
      <c r="I153" s="97"/>
      <c r="J153" s="97"/>
      <c r="K153" s="97"/>
      <c r="L153" s="97"/>
      <c r="M153" s="97"/>
      <c r="N153" s="117"/>
      <c r="O153" s="117"/>
      <c r="P153" s="117"/>
      <c r="Q153" s="114"/>
      <c r="R153" s="114"/>
      <c r="S153" s="114"/>
      <c r="T153" s="112"/>
      <c r="U153" s="112"/>
      <c r="V153" s="112"/>
      <c r="W153" s="112"/>
    </row>
    <row r="154" spans="2:23" s="89" customFormat="1" ht="17.100000000000001" customHeight="1">
      <c r="B154" s="87"/>
      <c r="C154" s="88"/>
      <c r="D154" s="102">
        <v>330</v>
      </c>
      <c r="E154" s="97"/>
      <c r="F154" s="97"/>
      <c r="G154" s="97"/>
      <c r="H154" s="97"/>
      <c r="I154" s="97"/>
      <c r="J154" s="97"/>
      <c r="K154" s="97"/>
      <c r="L154" s="97"/>
      <c r="M154" s="97"/>
      <c r="N154" s="117"/>
      <c r="O154" s="117"/>
      <c r="P154" s="117"/>
      <c r="Q154" s="114"/>
      <c r="R154" s="114"/>
      <c r="S154" s="114"/>
      <c r="T154" s="112"/>
      <c r="U154" s="112"/>
      <c r="V154" s="112"/>
      <c r="W154" s="112"/>
    </row>
    <row r="155" spans="2:23" s="89" customFormat="1" ht="17.100000000000001" customHeight="1">
      <c r="B155" s="87"/>
      <c r="C155" s="88"/>
      <c r="D155" s="102">
        <v>360</v>
      </c>
      <c r="E155" s="97"/>
      <c r="F155" s="97"/>
      <c r="G155" s="97"/>
      <c r="H155" s="97"/>
      <c r="I155" s="97"/>
      <c r="J155" s="97"/>
      <c r="K155" s="97"/>
      <c r="L155" s="97"/>
      <c r="M155" s="97"/>
      <c r="N155" s="117"/>
      <c r="O155" s="117"/>
      <c r="P155" s="117"/>
      <c r="Q155" s="114"/>
      <c r="R155" s="114"/>
      <c r="S155" s="114"/>
      <c r="T155" s="112"/>
      <c r="U155" s="112"/>
      <c r="V155" s="112"/>
      <c r="W155" s="112"/>
    </row>
    <row r="156" spans="2:23" s="89" customFormat="1" ht="17.100000000000001" customHeight="1">
      <c r="B156" s="87"/>
      <c r="C156" s="88"/>
      <c r="D156" s="102">
        <v>390</v>
      </c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114"/>
      <c r="R156" s="114"/>
      <c r="S156" s="114"/>
      <c r="T156" s="112"/>
      <c r="U156" s="112"/>
      <c r="V156" s="112"/>
      <c r="W156" s="112"/>
    </row>
    <row r="157" spans="2:23" s="89" customFormat="1" ht="17.100000000000001" customHeight="1">
      <c r="B157" s="87"/>
      <c r="C157" s="88"/>
      <c r="D157" s="102">
        <v>420</v>
      </c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114"/>
      <c r="R157" s="114"/>
      <c r="S157" s="114"/>
      <c r="T157" s="112"/>
      <c r="U157" s="112"/>
      <c r="V157" s="112"/>
      <c r="W157" s="112"/>
    </row>
    <row r="158" spans="2:23" s="89" customFormat="1" ht="17.100000000000001" customHeight="1">
      <c r="B158" s="87"/>
      <c r="C158" s="88"/>
      <c r="D158" s="102">
        <v>450</v>
      </c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114"/>
      <c r="R158" s="114"/>
      <c r="S158" s="114"/>
      <c r="T158" s="112"/>
      <c r="U158" s="112"/>
      <c r="V158" s="112"/>
      <c r="W158" s="112"/>
    </row>
    <row r="159" spans="2:23" s="89" customFormat="1" ht="17.100000000000001" customHeight="1">
      <c r="B159" s="87"/>
      <c r="C159" s="88"/>
      <c r="D159" s="102">
        <v>480</v>
      </c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114"/>
      <c r="R159" s="114"/>
      <c r="S159" s="114"/>
      <c r="T159" s="112"/>
      <c r="U159" s="112"/>
      <c r="V159" s="112"/>
      <c r="W159" s="112"/>
    </row>
    <row r="160" spans="2:23" s="89" customFormat="1" ht="17.100000000000001" customHeight="1">
      <c r="B160" s="87"/>
      <c r="C160" s="88"/>
      <c r="D160" s="102">
        <v>510</v>
      </c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114"/>
      <c r="R160" s="114"/>
      <c r="S160" s="114"/>
      <c r="T160" s="112"/>
      <c r="U160" s="112"/>
      <c r="V160" s="112"/>
      <c r="W160" s="112"/>
    </row>
    <row r="161" spans="2:29" s="89" customFormat="1" ht="17.100000000000001" customHeight="1">
      <c r="B161" s="87"/>
      <c r="C161" s="88"/>
      <c r="D161" s="102">
        <v>540</v>
      </c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114"/>
      <c r="R161" s="114"/>
      <c r="S161" s="114"/>
      <c r="T161" s="112"/>
      <c r="U161" s="112"/>
      <c r="V161" s="112"/>
      <c r="W161" s="112"/>
    </row>
    <row r="162" spans="2:29" s="89" customFormat="1" ht="17.100000000000001" customHeight="1">
      <c r="B162" s="87"/>
      <c r="C162" s="88"/>
      <c r="D162" s="102">
        <v>570</v>
      </c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114"/>
      <c r="R162" s="114"/>
      <c r="S162" s="114"/>
      <c r="T162" s="112"/>
      <c r="U162" s="112"/>
      <c r="V162" s="112"/>
      <c r="W162" s="112"/>
    </row>
    <row r="163" spans="2:29" s="89" customFormat="1" ht="17.100000000000001" customHeight="1">
      <c r="B163" s="87"/>
      <c r="C163" s="88"/>
      <c r="D163" s="102">
        <v>600</v>
      </c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114"/>
      <c r="R163" s="114"/>
      <c r="S163" s="114"/>
      <c r="T163" s="112"/>
      <c r="U163" s="112"/>
      <c r="V163" s="112"/>
      <c r="W163" s="112"/>
    </row>
    <row r="164" spans="2:29" s="89" customFormat="1" ht="17.100000000000001" customHeight="1">
      <c r="B164" s="87"/>
      <c r="C164" s="88"/>
      <c r="D164" s="102">
        <v>630</v>
      </c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114"/>
      <c r="R164" s="114"/>
      <c r="S164" s="114"/>
      <c r="T164" s="112"/>
      <c r="U164" s="112"/>
      <c r="V164" s="112"/>
      <c r="W164" s="112"/>
    </row>
    <row r="165" spans="2:29" s="89" customFormat="1" ht="17.100000000000001" customHeight="1">
      <c r="B165" s="87"/>
      <c r="C165" s="88"/>
      <c r="D165" s="107" t="s">
        <v>265</v>
      </c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90"/>
      <c r="R165" s="90"/>
      <c r="S165" s="90"/>
      <c r="T165" s="90"/>
      <c r="U165" s="90"/>
      <c r="V165" s="90"/>
      <c r="W165" s="90"/>
      <c r="X165" s="90"/>
      <c r="Y165" s="90"/>
      <c r="Z165" s="112"/>
      <c r="AA165" s="112"/>
      <c r="AB165" s="112"/>
      <c r="AC165" s="112"/>
    </row>
    <row r="166" spans="2:29" s="89" customFormat="1" ht="17.100000000000001" customHeight="1">
      <c r="B166" s="87"/>
      <c r="C166" s="88"/>
      <c r="D166" s="107"/>
      <c r="E166" s="110" t="s">
        <v>259</v>
      </c>
      <c r="F166" s="108"/>
      <c r="G166" s="108"/>
      <c r="H166" s="91"/>
      <c r="I166" s="109"/>
      <c r="J166" s="109"/>
      <c r="K166" s="109"/>
      <c r="L166" s="109"/>
      <c r="M166" s="108"/>
      <c r="N166" s="108"/>
      <c r="O166" s="108"/>
      <c r="P166" s="108"/>
      <c r="Q166" s="90"/>
      <c r="R166" s="90"/>
      <c r="S166" s="90"/>
      <c r="T166" s="90"/>
      <c r="U166" s="90"/>
      <c r="V166" s="90"/>
      <c r="W166" s="90"/>
      <c r="X166" s="90"/>
      <c r="Y166" s="90"/>
      <c r="Z166" s="112"/>
      <c r="AA166" s="112"/>
      <c r="AB166" s="112"/>
      <c r="AC166" s="112"/>
    </row>
    <row r="167" spans="2:29" s="89" customFormat="1" ht="15.6">
      <c r="B167" s="87"/>
      <c r="C167" s="88"/>
      <c r="E167" s="255" t="s">
        <v>266</v>
      </c>
      <c r="F167" s="255"/>
      <c r="G167" s="255"/>
      <c r="H167" s="255"/>
      <c r="I167" s="255"/>
      <c r="J167" s="255"/>
      <c r="K167" s="255"/>
      <c r="L167" s="255"/>
      <c r="M167" s="255"/>
      <c r="N167" s="255"/>
      <c r="O167" s="255"/>
      <c r="P167" s="255"/>
      <c r="Q167" s="255"/>
      <c r="R167" s="255"/>
      <c r="S167" s="255"/>
      <c r="T167" s="112"/>
      <c r="U167" s="112"/>
      <c r="V167" s="112"/>
      <c r="W167" s="112"/>
      <c r="X167" s="112"/>
      <c r="Y167" s="112"/>
      <c r="Z167" s="112"/>
      <c r="AA167" s="112"/>
      <c r="AB167" s="112"/>
      <c r="AC167" s="112"/>
    </row>
    <row r="168" spans="2:29" s="89" customFormat="1" ht="17.100000000000001" customHeight="1">
      <c r="B168" s="87"/>
      <c r="C168" s="88"/>
      <c r="D168" s="256" t="s">
        <v>261</v>
      </c>
      <c r="E168" s="258" t="s">
        <v>262</v>
      </c>
      <c r="F168" s="259"/>
      <c r="G168" s="260"/>
      <c r="H168" s="261" t="s">
        <v>263</v>
      </c>
      <c r="I168" s="262"/>
      <c r="J168" s="263"/>
      <c r="K168" s="261" t="s">
        <v>264</v>
      </c>
      <c r="L168" s="262"/>
      <c r="M168" s="263"/>
      <c r="N168" s="264" t="s">
        <v>221</v>
      </c>
      <c r="O168" s="259"/>
      <c r="P168" s="260"/>
      <c r="Q168" s="264" t="s">
        <v>222</v>
      </c>
      <c r="R168" s="259"/>
      <c r="S168" s="260"/>
      <c r="T168" s="113"/>
      <c r="U168" s="113"/>
      <c r="V168" s="112"/>
      <c r="W168" s="112"/>
    </row>
    <row r="169" spans="2:29" s="89" customFormat="1" ht="17.100000000000001" customHeight="1">
      <c r="B169" s="87"/>
      <c r="C169" s="88"/>
      <c r="D169" s="257"/>
      <c r="E169" s="97" t="s">
        <v>226</v>
      </c>
      <c r="F169" s="97" t="s">
        <v>227</v>
      </c>
      <c r="G169" s="97" t="s">
        <v>225</v>
      </c>
      <c r="H169" s="97" t="s">
        <v>226</v>
      </c>
      <c r="I169" s="97" t="s">
        <v>227</v>
      </c>
      <c r="J169" s="97" t="s">
        <v>225</v>
      </c>
      <c r="K169" s="97" t="s">
        <v>226</v>
      </c>
      <c r="L169" s="97" t="s">
        <v>227</v>
      </c>
      <c r="M169" s="97" t="s">
        <v>225</v>
      </c>
      <c r="N169" s="97" t="s">
        <v>226</v>
      </c>
      <c r="O169" s="97" t="s">
        <v>227</v>
      </c>
      <c r="P169" s="97" t="s">
        <v>225</v>
      </c>
      <c r="Q169" s="97" t="s">
        <v>226</v>
      </c>
      <c r="R169" s="97" t="s">
        <v>227</v>
      </c>
      <c r="S169" s="97" t="s">
        <v>225</v>
      </c>
      <c r="T169" s="112"/>
    </row>
    <row r="170" spans="2:29" s="89" customFormat="1" ht="17.100000000000001" customHeight="1">
      <c r="B170" s="87"/>
      <c r="C170" s="88"/>
      <c r="D170" s="97">
        <v>0</v>
      </c>
      <c r="E170" s="99">
        <v>0.56999999999999995</v>
      </c>
      <c r="F170" s="99">
        <v>0.62</v>
      </c>
      <c r="G170" s="99">
        <v>0.56000000000000005</v>
      </c>
      <c r="H170" s="99">
        <v>1.0731095456773607</v>
      </c>
      <c r="I170" s="99">
        <v>1.0742705489365092</v>
      </c>
      <c r="J170" s="99">
        <v>1.0925314640684649</v>
      </c>
      <c r="K170" s="114">
        <f>H170/H$170-1</f>
        <v>0</v>
      </c>
      <c r="L170" s="114">
        <f t="shared" ref="L170:M170" si="11">I170/I$170-1</f>
        <v>0</v>
      </c>
      <c r="M170" s="114">
        <f t="shared" si="11"/>
        <v>0</v>
      </c>
      <c r="N170" s="97">
        <v>78.932000000000002</v>
      </c>
      <c r="O170" s="97">
        <v>78.489000000000004</v>
      </c>
      <c r="P170" s="97">
        <v>78.918000000000006</v>
      </c>
      <c r="Q170" s="114">
        <f>N170/N$170</f>
        <v>1</v>
      </c>
      <c r="R170" s="114">
        <f t="shared" ref="R170:S170" si="12">O170/O$170</f>
        <v>1</v>
      </c>
      <c r="S170" s="114">
        <f t="shared" si="12"/>
        <v>1</v>
      </c>
      <c r="T170" s="112"/>
    </row>
    <row r="171" spans="2:29" s="89" customFormat="1" ht="17.100000000000001" customHeight="1">
      <c r="B171" s="87"/>
      <c r="C171" s="88"/>
      <c r="D171" s="97">
        <v>7</v>
      </c>
      <c r="E171" s="115"/>
      <c r="F171" s="115"/>
      <c r="G171" s="115"/>
      <c r="H171" s="116"/>
      <c r="I171" s="116"/>
      <c r="J171" s="116"/>
      <c r="K171" s="114"/>
      <c r="L171" s="114"/>
      <c r="M171" s="114"/>
      <c r="N171" s="116"/>
      <c r="O171" s="116"/>
      <c r="P171" s="116"/>
      <c r="Q171" s="114"/>
      <c r="R171" s="114"/>
      <c r="S171" s="114"/>
      <c r="T171" s="112"/>
    </row>
    <row r="172" spans="2:29" s="89" customFormat="1" ht="17.100000000000001" customHeight="1">
      <c r="B172" s="87"/>
      <c r="C172" s="88"/>
      <c r="D172" s="102">
        <v>15</v>
      </c>
      <c r="E172" s="115"/>
      <c r="F172" s="115"/>
      <c r="G172" s="115"/>
      <c r="H172" s="116"/>
      <c r="I172" s="116"/>
      <c r="J172" s="116"/>
      <c r="K172" s="114"/>
      <c r="L172" s="114"/>
      <c r="M172" s="114"/>
      <c r="N172" s="116"/>
      <c r="O172" s="116"/>
      <c r="P172" s="116"/>
      <c r="Q172" s="114"/>
      <c r="R172" s="114"/>
      <c r="S172" s="114"/>
      <c r="T172" s="112"/>
    </row>
    <row r="173" spans="2:29" s="89" customFormat="1" ht="17.100000000000001" customHeight="1">
      <c r="B173" s="87"/>
      <c r="C173" s="88"/>
      <c r="D173" s="102">
        <v>30</v>
      </c>
      <c r="E173" s="99"/>
      <c r="F173" s="99"/>
      <c r="G173" s="99"/>
      <c r="H173" s="116"/>
      <c r="I173" s="116"/>
      <c r="J173" s="116"/>
      <c r="K173" s="114"/>
      <c r="L173" s="114"/>
      <c r="M173" s="114"/>
      <c r="N173" s="118">
        <v>78.954999999999998</v>
      </c>
      <c r="O173" s="118">
        <v>78.468999999999994</v>
      </c>
      <c r="P173" s="118">
        <v>78.551000000000002</v>
      </c>
      <c r="Q173" s="114">
        <f t="shared" ref="Q173:S176" si="13">N173/N$170</f>
        <v>1.0002913900572645</v>
      </c>
      <c r="R173" s="114">
        <f t="shared" si="13"/>
        <v>0.99974518722368722</v>
      </c>
      <c r="S173" s="114">
        <f t="shared" si="13"/>
        <v>0.99534960338579281</v>
      </c>
      <c r="T173" s="112"/>
    </row>
    <row r="174" spans="2:29" s="89" customFormat="1" ht="17.100000000000001" customHeight="1">
      <c r="B174" s="87"/>
      <c r="C174" s="88"/>
      <c r="D174" s="102">
        <v>60</v>
      </c>
      <c r="E174" s="99">
        <v>0.6</v>
      </c>
      <c r="F174" s="99">
        <v>0.65</v>
      </c>
      <c r="G174" s="99">
        <v>0.64</v>
      </c>
      <c r="H174" s="116">
        <v>1.0905042873361399</v>
      </c>
      <c r="I174" s="116">
        <v>1.09873353815125</v>
      </c>
      <c r="J174" s="116">
        <v>1.10527746319383</v>
      </c>
      <c r="K174" s="114">
        <f t="shared" ref="K174:M176" si="14">H174/H$170-1</f>
        <v>1.620966072741381E-2</v>
      </c>
      <c r="L174" s="114">
        <f t="shared" si="14"/>
        <v>2.2771720996129119E-2</v>
      </c>
      <c r="M174" s="114">
        <f t="shared" si="14"/>
        <v>1.1666482425961799E-2</v>
      </c>
      <c r="N174" s="118">
        <v>77.531700000000001</v>
      </c>
      <c r="O174" s="118">
        <v>77.226500000000001</v>
      </c>
      <c r="P174" s="118">
        <v>77.054699999999997</v>
      </c>
      <c r="Q174" s="114">
        <f t="shared" si="13"/>
        <v>0.98225941316576293</v>
      </c>
      <c r="R174" s="114">
        <f t="shared" si="13"/>
        <v>0.98391494349526687</v>
      </c>
      <c r="S174" s="114">
        <f t="shared" si="13"/>
        <v>0.9763894168630729</v>
      </c>
      <c r="T174" s="112"/>
      <c r="U174" s="112"/>
      <c r="V174" s="112"/>
      <c r="W174" s="112"/>
    </row>
    <row r="175" spans="2:29" s="89" customFormat="1" ht="17.100000000000001" customHeight="1">
      <c r="B175" s="87"/>
      <c r="C175" s="88"/>
      <c r="D175" s="102">
        <v>90</v>
      </c>
      <c r="E175" s="99"/>
      <c r="F175" s="99"/>
      <c r="G175" s="99"/>
      <c r="H175" s="118"/>
      <c r="I175" s="118"/>
      <c r="J175" s="118"/>
      <c r="K175" s="114"/>
      <c r="L175" s="114"/>
      <c r="M175" s="114"/>
      <c r="N175" s="97">
        <v>76.281199999999998</v>
      </c>
      <c r="O175" s="97">
        <v>76.122</v>
      </c>
      <c r="P175" s="97">
        <v>76.231300000000005</v>
      </c>
      <c r="Q175" s="114">
        <f t="shared" si="13"/>
        <v>0.96641666244362234</v>
      </c>
      <c r="R175" s="114">
        <f t="shared" si="13"/>
        <v>0.96984290792340322</v>
      </c>
      <c r="S175" s="114">
        <f t="shared" si="13"/>
        <v>0.96595580222509436</v>
      </c>
      <c r="T175" s="112"/>
      <c r="U175" s="112"/>
      <c r="V175" s="112"/>
      <c r="W175" s="112"/>
    </row>
    <row r="176" spans="2:29" s="89" customFormat="1" ht="17.100000000000001" customHeight="1">
      <c r="B176" s="87"/>
      <c r="C176" s="88"/>
      <c r="D176" s="102">
        <v>120</v>
      </c>
      <c r="E176" s="99">
        <v>0.66</v>
      </c>
      <c r="F176" s="99">
        <v>0.67</v>
      </c>
      <c r="G176" s="99">
        <v>0.69</v>
      </c>
      <c r="H176" s="118">
        <v>1.1717218129903799</v>
      </c>
      <c r="I176" s="118">
        <v>1.1920825852782799</v>
      </c>
      <c r="J176" s="118">
        <v>1.1972154905583401</v>
      </c>
      <c r="K176" s="114">
        <f t="shared" si="14"/>
        <v>9.1893942897296466E-2</v>
      </c>
      <c r="L176" s="114">
        <f t="shared" si="14"/>
        <v>0.10966700749490021</v>
      </c>
      <c r="M176" s="114">
        <f t="shared" si="14"/>
        <v>9.5817859652337578E-2</v>
      </c>
      <c r="N176" s="117">
        <v>75.850100000000012</v>
      </c>
      <c r="O176" s="117">
        <v>75.4649</v>
      </c>
      <c r="P176" s="117">
        <v>75.474000000000004</v>
      </c>
      <c r="Q176" s="114">
        <f t="shared" si="13"/>
        <v>0.96095499923985217</v>
      </c>
      <c r="R176" s="114">
        <f t="shared" si="13"/>
        <v>0.96147103415765256</v>
      </c>
      <c r="S176" s="114">
        <f t="shared" si="13"/>
        <v>0.95635976583288984</v>
      </c>
      <c r="T176" s="112"/>
      <c r="U176" s="112"/>
      <c r="V176" s="112"/>
      <c r="W176" s="112"/>
    </row>
    <row r="177" spans="2:23" s="89" customFormat="1" ht="17.100000000000001" customHeight="1">
      <c r="B177" s="87"/>
      <c r="C177" s="88"/>
      <c r="D177" s="102">
        <v>150</v>
      </c>
      <c r="E177" s="99"/>
      <c r="F177" s="99"/>
      <c r="G177" s="99"/>
      <c r="H177" s="99"/>
      <c r="I177" s="99"/>
      <c r="J177" s="99"/>
      <c r="K177" s="114"/>
      <c r="L177" s="114"/>
      <c r="M177" s="114"/>
      <c r="N177" s="117"/>
      <c r="O177" s="117"/>
      <c r="P177" s="117"/>
      <c r="Q177" s="114"/>
      <c r="R177" s="114"/>
      <c r="S177" s="114"/>
      <c r="T177" s="112"/>
      <c r="U177" s="112"/>
      <c r="V177" s="112"/>
      <c r="W177" s="112"/>
    </row>
    <row r="178" spans="2:23" s="89" customFormat="1" ht="17.100000000000001" customHeight="1">
      <c r="B178" s="87"/>
      <c r="C178" s="88"/>
      <c r="D178" s="102">
        <v>180</v>
      </c>
      <c r="E178" s="99"/>
      <c r="F178" s="99"/>
      <c r="G178" s="99"/>
      <c r="H178" s="99"/>
      <c r="I178" s="99"/>
      <c r="J178" s="99"/>
      <c r="K178" s="114"/>
      <c r="L178" s="114"/>
      <c r="M178" s="114"/>
      <c r="N178" s="117"/>
      <c r="O178" s="117"/>
      <c r="P178" s="117"/>
      <c r="Q178" s="114"/>
      <c r="R178" s="114"/>
      <c r="S178" s="114"/>
      <c r="T178" s="112"/>
      <c r="U178" s="112"/>
      <c r="V178" s="112"/>
      <c r="W178" s="112"/>
    </row>
    <row r="179" spans="2:23" s="89" customFormat="1" ht="17.100000000000001" customHeight="1">
      <c r="B179" s="87"/>
      <c r="C179" s="88"/>
      <c r="D179" s="102">
        <v>210</v>
      </c>
      <c r="E179" s="99"/>
      <c r="F179" s="99"/>
      <c r="G179" s="99"/>
      <c r="H179" s="99"/>
      <c r="I179" s="99"/>
      <c r="J179" s="99"/>
      <c r="K179" s="114"/>
      <c r="L179" s="114"/>
      <c r="M179" s="114"/>
      <c r="N179" s="119"/>
      <c r="O179" s="119"/>
      <c r="P179" s="119"/>
      <c r="Q179" s="119"/>
      <c r="R179" s="119"/>
      <c r="S179" s="119"/>
      <c r="T179" s="112"/>
      <c r="U179" s="112"/>
      <c r="V179" s="112"/>
      <c r="W179" s="112"/>
    </row>
    <row r="180" spans="2:23" s="89" customFormat="1" ht="17.100000000000001" customHeight="1">
      <c r="B180" s="87"/>
      <c r="C180" s="88"/>
      <c r="D180" s="102">
        <v>240</v>
      </c>
      <c r="E180" s="99"/>
      <c r="F180" s="99"/>
      <c r="G180" s="99"/>
      <c r="H180" s="99"/>
      <c r="I180" s="99"/>
      <c r="J180" s="99"/>
      <c r="K180" s="99"/>
      <c r="L180" s="99"/>
      <c r="M180" s="99"/>
      <c r="N180" s="119"/>
      <c r="O180" s="119"/>
      <c r="P180" s="119"/>
      <c r="Q180" s="100"/>
      <c r="R180" s="100"/>
      <c r="S180" s="100"/>
      <c r="T180" s="112"/>
      <c r="U180" s="112"/>
      <c r="V180" s="112"/>
      <c r="W180" s="112"/>
    </row>
    <row r="181" spans="2:23" s="89" customFormat="1" ht="17.100000000000001" customHeight="1">
      <c r="B181" s="87"/>
      <c r="C181" s="88"/>
      <c r="D181" s="102">
        <v>270</v>
      </c>
      <c r="E181" s="99"/>
      <c r="F181" s="99"/>
      <c r="G181" s="99"/>
      <c r="H181" s="99"/>
      <c r="I181" s="99"/>
      <c r="J181" s="99"/>
      <c r="K181" s="99"/>
      <c r="L181" s="99"/>
      <c r="M181" s="99"/>
      <c r="N181" s="119"/>
      <c r="O181" s="119"/>
      <c r="P181" s="119"/>
      <c r="Q181" s="100"/>
      <c r="R181" s="100"/>
      <c r="S181" s="100"/>
      <c r="T181" s="112"/>
      <c r="U181" s="112"/>
      <c r="V181" s="112"/>
      <c r="W181" s="112"/>
    </row>
    <row r="182" spans="2:23" s="89" customFormat="1" ht="17.100000000000001" customHeight="1">
      <c r="B182" s="87"/>
      <c r="C182" s="88"/>
      <c r="D182" s="102">
        <v>300</v>
      </c>
      <c r="E182" s="99"/>
      <c r="F182" s="99"/>
      <c r="G182" s="99"/>
      <c r="H182" s="99"/>
      <c r="I182" s="99"/>
      <c r="J182" s="99"/>
      <c r="K182" s="99"/>
      <c r="L182" s="99"/>
      <c r="M182" s="99"/>
      <c r="N182" s="119"/>
      <c r="O182" s="119"/>
      <c r="P182" s="119"/>
      <c r="Q182" s="100"/>
      <c r="R182" s="100"/>
      <c r="S182" s="100"/>
      <c r="T182" s="112"/>
      <c r="U182" s="112"/>
      <c r="V182" s="112"/>
      <c r="W182" s="112"/>
    </row>
    <row r="183" spans="2:23" s="89" customFormat="1" ht="17.100000000000001" customHeight="1">
      <c r="B183" s="87"/>
      <c r="C183" s="88"/>
      <c r="D183" s="102">
        <v>330</v>
      </c>
      <c r="E183" s="99"/>
      <c r="F183" s="99"/>
      <c r="G183" s="99"/>
      <c r="H183" s="99"/>
      <c r="I183" s="99"/>
      <c r="J183" s="99"/>
      <c r="K183" s="99"/>
      <c r="L183" s="99"/>
      <c r="M183" s="99"/>
      <c r="N183" s="119"/>
      <c r="O183" s="119"/>
      <c r="P183" s="119"/>
      <c r="Q183" s="100"/>
      <c r="R183" s="100"/>
      <c r="S183" s="100"/>
      <c r="T183" s="112"/>
      <c r="U183" s="112"/>
      <c r="V183" s="112"/>
      <c r="W183" s="112"/>
    </row>
    <row r="184" spans="2:23" s="89" customFormat="1" ht="17.100000000000001" customHeight="1">
      <c r="B184" s="87"/>
      <c r="C184" s="88"/>
      <c r="D184" s="102">
        <v>360</v>
      </c>
      <c r="E184" s="99"/>
      <c r="F184" s="99"/>
      <c r="G184" s="99"/>
      <c r="H184" s="99"/>
      <c r="I184" s="99"/>
      <c r="J184" s="99"/>
      <c r="K184" s="99"/>
      <c r="L184" s="99"/>
      <c r="M184" s="99"/>
      <c r="N184" s="119"/>
      <c r="O184" s="119"/>
      <c r="P184" s="119"/>
      <c r="Q184" s="100"/>
      <c r="R184" s="100"/>
      <c r="S184" s="100"/>
      <c r="T184" s="112"/>
      <c r="U184" s="112"/>
      <c r="V184" s="112"/>
      <c r="W184" s="112"/>
    </row>
    <row r="185" spans="2:23" s="89" customFormat="1" ht="17.100000000000001" customHeight="1">
      <c r="B185" s="87"/>
      <c r="C185" s="88"/>
      <c r="D185" s="102">
        <v>390</v>
      </c>
      <c r="E185" s="99"/>
      <c r="F185" s="99"/>
      <c r="G185" s="99"/>
      <c r="H185" s="99"/>
      <c r="I185" s="99"/>
      <c r="J185" s="99"/>
      <c r="K185" s="99"/>
      <c r="L185" s="99"/>
      <c r="M185" s="99"/>
      <c r="N185" s="119"/>
      <c r="O185" s="119"/>
      <c r="P185" s="119"/>
      <c r="Q185" s="100"/>
      <c r="R185" s="100"/>
      <c r="S185" s="100"/>
      <c r="T185" s="112"/>
      <c r="U185" s="112"/>
      <c r="V185" s="112"/>
      <c r="W185" s="112"/>
    </row>
    <row r="186" spans="2:23" s="89" customFormat="1" ht="17.100000000000001" customHeight="1">
      <c r="B186" s="87"/>
      <c r="C186" s="88"/>
      <c r="D186" s="102">
        <v>420</v>
      </c>
      <c r="E186" s="99"/>
      <c r="F186" s="99"/>
      <c r="G186" s="99"/>
      <c r="H186" s="99"/>
      <c r="I186" s="99"/>
      <c r="J186" s="99"/>
      <c r="K186" s="99"/>
      <c r="L186" s="99"/>
      <c r="M186" s="99"/>
      <c r="N186" s="119"/>
      <c r="O186" s="119"/>
      <c r="P186" s="119"/>
      <c r="Q186" s="100"/>
      <c r="R186" s="100"/>
      <c r="S186" s="100"/>
      <c r="T186" s="112"/>
      <c r="U186" s="112"/>
      <c r="V186" s="112"/>
      <c r="W186" s="112"/>
    </row>
    <row r="187" spans="2:23" s="89" customFormat="1" ht="17.100000000000001" customHeight="1">
      <c r="B187" s="87"/>
      <c r="C187" s="88"/>
      <c r="D187" s="102">
        <v>450</v>
      </c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99"/>
      <c r="P187" s="99"/>
      <c r="Q187" s="100"/>
      <c r="R187" s="100"/>
      <c r="S187" s="100"/>
      <c r="T187" s="112"/>
      <c r="U187" s="112"/>
      <c r="V187" s="112"/>
      <c r="W187" s="112"/>
    </row>
    <row r="188" spans="2:23" s="89" customFormat="1" ht="17.100000000000001" customHeight="1">
      <c r="B188" s="87"/>
      <c r="C188" s="88"/>
      <c r="D188" s="102">
        <v>480</v>
      </c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100"/>
      <c r="R188" s="100"/>
      <c r="S188" s="100"/>
      <c r="T188" s="112"/>
      <c r="U188" s="112"/>
      <c r="V188" s="112"/>
      <c r="W188" s="112"/>
    </row>
    <row r="189" spans="2:23" s="89" customFormat="1" ht="17.100000000000001" customHeight="1">
      <c r="B189" s="87"/>
      <c r="C189" s="88"/>
      <c r="D189" s="102">
        <v>510</v>
      </c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100"/>
      <c r="R189" s="100"/>
      <c r="S189" s="100"/>
      <c r="T189" s="112"/>
      <c r="U189" s="112"/>
      <c r="V189" s="112"/>
      <c r="W189" s="112"/>
    </row>
    <row r="190" spans="2:23" s="89" customFormat="1" ht="17.100000000000001" customHeight="1">
      <c r="B190" s="87"/>
      <c r="C190" s="88"/>
      <c r="D190" s="102">
        <v>540</v>
      </c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100"/>
      <c r="R190" s="100"/>
      <c r="S190" s="100"/>
      <c r="T190" s="112"/>
      <c r="U190" s="112"/>
      <c r="V190" s="112"/>
      <c r="W190" s="112"/>
    </row>
    <row r="191" spans="2:23" s="89" customFormat="1" ht="17.100000000000001" customHeight="1">
      <c r="B191" s="87"/>
      <c r="C191" s="88"/>
      <c r="D191" s="102">
        <v>570</v>
      </c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100"/>
      <c r="R191" s="100"/>
      <c r="S191" s="100"/>
      <c r="T191" s="112"/>
      <c r="U191" s="112"/>
      <c r="V191" s="112"/>
      <c r="W191" s="112"/>
    </row>
    <row r="192" spans="2:23" s="89" customFormat="1" ht="17.100000000000001" customHeight="1">
      <c r="B192" s="87"/>
      <c r="C192" s="88"/>
      <c r="D192" s="102">
        <v>600</v>
      </c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100"/>
      <c r="R192" s="100"/>
      <c r="S192" s="100"/>
      <c r="T192" s="112"/>
      <c r="U192" s="112"/>
      <c r="V192" s="112"/>
      <c r="W192" s="112"/>
    </row>
    <row r="193" spans="2:29" s="89" customFormat="1" ht="17.100000000000001" customHeight="1">
      <c r="B193" s="87"/>
      <c r="C193" s="88"/>
      <c r="D193" s="102">
        <v>630</v>
      </c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100"/>
      <c r="R193" s="100"/>
      <c r="S193" s="100"/>
      <c r="T193" s="112"/>
      <c r="U193" s="112"/>
      <c r="V193" s="112"/>
      <c r="W193" s="112"/>
    </row>
    <row r="194" spans="2:29" s="89" customFormat="1" ht="17.100000000000001" customHeight="1">
      <c r="B194" s="87"/>
      <c r="C194" s="88"/>
      <c r="D194" s="107" t="s">
        <v>267</v>
      </c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90"/>
      <c r="R194" s="90"/>
      <c r="S194" s="90"/>
      <c r="T194" s="90"/>
      <c r="U194" s="90"/>
      <c r="V194" s="90"/>
      <c r="W194" s="90"/>
      <c r="X194" s="90"/>
      <c r="Y194" s="90"/>
      <c r="Z194" s="112"/>
      <c r="AA194" s="112"/>
      <c r="AB194" s="112"/>
      <c r="AC194" s="112"/>
    </row>
    <row r="195" spans="2:29" s="89" customFormat="1" ht="17.100000000000001" customHeight="1">
      <c r="B195" s="87"/>
      <c r="C195" s="88"/>
      <c r="D195" s="107"/>
      <c r="E195" s="110" t="s">
        <v>268</v>
      </c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90"/>
      <c r="R195" s="90"/>
      <c r="S195" s="90"/>
      <c r="T195" s="90"/>
      <c r="U195" s="90"/>
      <c r="V195" s="90"/>
      <c r="W195" s="90"/>
      <c r="X195" s="90"/>
      <c r="Y195" s="90"/>
      <c r="Z195" s="112"/>
      <c r="AA195" s="112"/>
      <c r="AB195" s="112"/>
      <c r="AC195" s="112"/>
    </row>
    <row r="196" spans="2:29" s="89" customFormat="1" ht="17.100000000000001" customHeight="1">
      <c r="B196" s="87"/>
      <c r="C196" s="88" t="s">
        <v>269</v>
      </c>
    </row>
    <row r="197" spans="2:29" s="89" customFormat="1" ht="17.100000000000001" customHeight="1">
      <c r="B197" s="87"/>
      <c r="C197" s="88"/>
    </row>
    <row r="198" spans="2:29" s="89" customFormat="1" ht="17.100000000000001" customHeight="1">
      <c r="B198" s="87"/>
      <c r="C198" s="88"/>
    </row>
    <row r="199" spans="2:29" s="89" customFormat="1" ht="17.100000000000001" customHeight="1">
      <c r="B199" s="87"/>
      <c r="C199" s="88"/>
    </row>
    <row r="200" spans="2:29" s="89" customFormat="1" ht="17.100000000000001" customHeight="1">
      <c r="B200" s="87"/>
      <c r="C200" s="88"/>
    </row>
    <row r="201" spans="2:29" s="89" customFormat="1" ht="17.100000000000001" customHeight="1">
      <c r="B201" s="87"/>
      <c r="C201" s="88"/>
    </row>
    <row r="202" spans="2:29" s="89" customFormat="1" ht="17.100000000000001" customHeight="1">
      <c r="B202" s="87"/>
      <c r="C202" s="88"/>
    </row>
    <row r="203" spans="2:29" s="89" customFormat="1" ht="17.100000000000001" customHeight="1">
      <c r="B203" s="87"/>
      <c r="C203" s="88"/>
    </row>
    <row r="204" spans="2:29" s="89" customFormat="1" ht="17.100000000000001" customHeight="1">
      <c r="B204" s="87"/>
      <c r="C204" s="88"/>
    </row>
    <row r="205" spans="2:29" s="89" customFormat="1" ht="17.100000000000001" customHeight="1">
      <c r="B205" s="87"/>
      <c r="C205" s="88"/>
    </row>
    <row r="206" spans="2:29" s="89" customFormat="1" ht="17.100000000000001" customHeight="1">
      <c r="B206" s="87"/>
      <c r="C206" s="88"/>
    </row>
    <row r="207" spans="2:29" s="89" customFormat="1" ht="17.100000000000001" customHeight="1">
      <c r="B207" s="87"/>
      <c r="C207" s="88"/>
    </row>
    <row r="208" spans="2:29" s="89" customFormat="1" ht="17.100000000000001" customHeight="1">
      <c r="B208" s="87"/>
      <c r="C208" s="88"/>
    </row>
    <row r="209" spans="2:3" s="89" customFormat="1" ht="17.100000000000001" customHeight="1">
      <c r="B209" s="87"/>
      <c r="C209" s="88"/>
    </row>
    <row r="210" spans="2:3" s="89" customFormat="1" ht="17.100000000000001" customHeight="1">
      <c r="B210" s="87"/>
      <c r="C210" s="88"/>
    </row>
    <row r="211" spans="2:3" s="89" customFormat="1" ht="17.100000000000001" customHeight="1">
      <c r="B211" s="87"/>
      <c r="C211" s="88"/>
    </row>
    <row r="212" spans="2:3" s="89" customFormat="1" ht="17.100000000000001" customHeight="1">
      <c r="B212" s="87"/>
      <c r="C212" s="88"/>
    </row>
    <row r="213" spans="2:3" s="89" customFormat="1" ht="17.100000000000001" customHeight="1">
      <c r="B213" s="87"/>
      <c r="C213" s="88"/>
    </row>
    <row r="214" spans="2:3" s="89" customFormat="1" ht="17.100000000000001" customHeight="1">
      <c r="B214" s="87"/>
      <c r="C214" s="88"/>
    </row>
  </sheetData>
  <mergeCells count="43">
    <mergeCell ref="D17:AE17"/>
    <mergeCell ref="D18:D19"/>
    <mergeCell ref="E18:G18"/>
    <mergeCell ref="H18:J18"/>
    <mergeCell ref="K18:M18"/>
    <mergeCell ref="N18:P18"/>
    <mergeCell ref="Q18:S18"/>
    <mergeCell ref="T18:V18"/>
    <mergeCell ref="W18:Y18"/>
    <mergeCell ref="Z18:AB18"/>
    <mergeCell ref="AC18:AE18"/>
    <mergeCell ref="D46:AE46"/>
    <mergeCell ref="D47:D48"/>
    <mergeCell ref="E47:G47"/>
    <mergeCell ref="H47:J47"/>
    <mergeCell ref="K47:M47"/>
    <mergeCell ref="N47:P47"/>
    <mergeCell ref="Q47:S47"/>
    <mergeCell ref="T47:V47"/>
    <mergeCell ref="W47:Y47"/>
    <mergeCell ref="Z47:AB47"/>
    <mergeCell ref="AC47:AE47"/>
    <mergeCell ref="E108:S108"/>
    <mergeCell ref="D109:D110"/>
    <mergeCell ref="E109:G109"/>
    <mergeCell ref="H109:J109"/>
    <mergeCell ref="K109:M109"/>
    <mergeCell ref="N109:P109"/>
    <mergeCell ref="Q109:S109"/>
    <mergeCell ref="E138:S138"/>
    <mergeCell ref="D139:D140"/>
    <mergeCell ref="E139:G139"/>
    <mergeCell ref="H139:J139"/>
    <mergeCell ref="K139:M139"/>
    <mergeCell ref="N139:P139"/>
    <mergeCell ref="Q139:S139"/>
    <mergeCell ref="E167:S167"/>
    <mergeCell ref="D168:D169"/>
    <mergeCell ref="E168:G168"/>
    <mergeCell ref="H168:J168"/>
    <mergeCell ref="K168:M168"/>
    <mergeCell ref="N168:P168"/>
    <mergeCell ref="Q168:S16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49"/>
  <sheetViews>
    <sheetView showGridLines="0" view="pageBreakPreview" zoomScale="70" zoomScaleNormal="70" zoomScaleSheetLayoutView="70" workbookViewId="0">
      <pane xSplit="3" ySplit="3" topLeftCell="D7" activePane="bottomRight" state="frozen"/>
      <selection pane="topRight" activeCell="E1" sqref="E1"/>
      <selection pane="bottomLeft" activeCell="A3" sqref="A3"/>
      <selection pane="bottomRight" activeCell="D13" sqref="D13"/>
    </sheetView>
  </sheetViews>
  <sheetFormatPr defaultColWidth="9" defaultRowHeight="15" outlineLevelRow="1"/>
  <cols>
    <col min="1" max="1" width="1.6640625" style="129" customWidth="1"/>
    <col min="2" max="2" width="9" style="131" customWidth="1"/>
    <col min="3" max="3" width="27" style="131" customWidth="1"/>
    <col min="4" max="4" width="29.33203125" style="131" customWidth="1"/>
    <col min="5" max="5" width="40.88671875" style="131" customWidth="1"/>
    <col min="6" max="6" width="22.6640625" style="171" customWidth="1"/>
    <col min="7" max="7" width="41.6640625" style="131" customWidth="1"/>
    <col min="8" max="8" width="18.6640625" style="171" customWidth="1"/>
    <col min="9" max="9" width="18" style="171" customWidth="1"/>
    <col min="10" max="10" width="16.33203125" style="171" customWidth="1"/>
    <col min="11" max="11" width="74.33203125" style="131" customWidth="1"/>
    <col min="12" max="16384" width="9" style="131"/>
  </cols>
  <sheetData>
    <row r="1" spans="1:11" ht="10.5" customHeight="1" thickBot="1">
      <c r="B1" s="129"/>
      <c r="C1" s="129"/>
      <c r="D1" s="129"/>
      <c r="E1" s="129"/>
      <c r="F1" s="130"/>
      <c r="G1" s="129"/>
      <c r="H1" s="130"/>
      <c r="I1" s="130"/>
      <c r="J1" s="130"/>
      <c r="K1" s="129"/>
    </row>
    <row r="2" spans="1:11" ht="36" customHeight="1" thickBot="1">
      <c r="B2" s="292" t="s">
        <v>297</v>
      </c>
      <c r="C2" s="293"/>
      <c r="D2" s="293"/>
      <c r="E2" s="293"/>
      <c r="F2" s="293"/>
      <c r="G2" s="293"/>
      <c r="H2" s="293"/>
      <c r="I2" s="293"/>
      <c r="J2" s="293"/>
      <c r="K2" s="294"/>
    </row>
    <row r="3" spans="1:11" s="136" customFormat="1" ht="70.5" customHeight="1" thickBot="1">
      <c r="A3" s="132"/>
      <c r="B3" s="133" t="s">
        <v>298</v>
      </c>
      <c r="C3" s="134" t="s">
        <v>299</v>
      </c>
      <c r="D3" s="134" t="s">
        <v>300</v>
      </c>
      <c r="E3" s="134" t="s">
        <v>301</v>
      </c>
      <c r="F3" s="134" t="s">
        <v>302</v>
      </c>
      <c r="G3" s="134" t="s">
        <v>303</v>
      </c>
      <c r="H3" s="134" t="s">
        <v>304</v>
      </c>
      <c r="I3" s="134" t="s">
        <v>305</v>
      </c>
      <c r="J3" s="134" t="s">
        <v>306</v>
      </c>
      <c r="K3" s="135" t="s">
        <v>307</v>
      </c>
    </row>
    <row r="4" spans="1:11" s="138" customFormat="1" ht="69" customHeight="1">
      <c r="A4" s="137"/>
      <c r="B4" s="295" t="s">
        <v>308</v>
      </c>
      <c r="C4" s="296"/>
      <c r="D4" s="297" t="s">
        <v>309</v>
      </c>
      <c r="E4" s="297"/>
      <c r="F4" s="297"/>
      <c r="G4" s="297"/>
      <c r="H4" s="297"/>
      <c r="I4" s="297"/>
      <c r="J4" s="297"/>
      <c r="K4" s="298"/>
    </row>
    <row r="5" spans="1:11" s="138" customFormat="1" ht="60" outlineLevel="1">
      <c r="A5" s="137"/>
      <c r="B5" s="139">
        <v>1</v>
      </c>
      <c r="C5" s="140" t="s">
        <v>310</v>
      </c>
      <c r="D5" s="140" t="s">
        <v>311</v>
      </c>
      <c r="E5" s="141" t="s">
        <v>312</v>
      </c>
      <c r="F5" s="142">
        <v>4000</v>
      </c>
      <c r="G5" s="141" t="s">
        <v>313</v>
      </c>
      <c r="H5" s="142">
        <v>2000</v>
      </c>
      <c r="I5" s="143">
        <v>3</v>
      </c>
      <c r="J5" s="143">
        <v>3</v>
      </c>
      <c r="K5" s="144"/>
    </row>
    <row r="6" spans="1:11" s="138" customFormat="1" ht="60" outlineLevel="1">
      <c r="A6" s="137"/>
      <c r="B6" s="139">
        <v>2</v>
      </c>
      <c r="C6" s="140" t="s">
        <v>314</v>
      </c>
      <c r="D6" s="140" t="s">
        <v>315</v>
      </c>
      <c r="E6" s="141" t="s">
        <v>316</v>
      </c>
      <c r="F6" s="142">
        <v>2000</v>
      </c>
      <c r="G6" s="141" t="s">
        <v>317</v>
      </c>
      <c r="H6" s="142">
        <v>2000</v>
      </c>
      <c r="I6" s="143">
        <v>5</v>
      </c>
      <c r="J6" s="143">
        <v>5</v>
      </c>
      <c r="K6" s="144"/>
    </row>
    <row r="7" spans="1:11" s="138" customFormat="1" ht="60" outlineLevel="1">
      <c r="A7" s="137"/>
      <c r="B7" s="139">
        <v>3</v>
      </c>
      <c r="C7" s="140" t="s">
        <v>318</v>
      </c>
      <c r="D7" s="140" t="s">
        <v>319</v>
      </c>
      <c r="E7" s="141" t="s">
        <v>320</v>
      </c>
      <c r="F7" s="142">
        <v>1000</v>
      </c>
      <c r="G7" s="145" t="s">
        <v>170</v>
      </c>
      <c r="H7" s="146" t="s">
        <v>166</v>
      </c>
      <c r="I7" s="143">
        <v>7</v>
      </c>
      <c r="J7" s="143">
        <v>6</v>
      </c>
      <c r="K7" s="144" t="s">
        <v>321</v>
      </c>
    </row>
    <row r="8" spans="1:11" s="138" customFormat="1" ht="35.1" customHeight="1" outlineLevel="1">
      <c r="A8" s="137"/>
      <c r="B8" s="139">
        <v>4</v>
      </c>
      <c r="C8" s="140" t="s">
        <v>322</v>
      </c>
      <c r="D8" s="140" t="s">
        <v>323</v>
      </c>
      <c r="E8" s="145" t="s">
        <v>324</v>
      </c>
      <c r="F8" s="142">
        <v>4000</v>
      </c>
      <c r="G8" s="145" t="s">
        <v>172</v>
      </c>
      <c r="H8" s="142">
        <v>2000</v>
      </c>
      <c r="I8" s="142">
        <v>5</v>
      </c>
      <c r="J8" s="142">
        <v>3</v>
      </c>
      <c r="K8" s="144"/>
    </row>
    <row r="9" spans="1:11" s="138" customFormat="1" ht="35.1" customHeight="1" outlineLevel="1">
      <c r="A9" s="137"/>
      <c r="B9" s="139">
        <v>5</v>
      </c>
      <c r="C9" s="140" t="s">
        <v>325</v>
      </c>
      <c r="D9" s="140" t="s">
        <v>326</v>
      </c>
      <c r="E9" s="145" t="s">
        <v>173</v>
      </c>
      <c r="F9" s="142">
        <v>2000</v>
      </c>
      <c r="G9" s="145" t="s">
        <v>327</v>
      </c>
      <c r="H9" s="142">
        <v>2000</v>
      </c>
      <c r="I9" s="143">
        <v>6</v>
      </c>
      <c r="J9" s="142">
        <v>5</v>
      </c>
      <c r="K9" s="144"/>
    </row>
    <row r="10" spans="1:11" s="138" customFormat="1" ht="35.1" customHeight="1" outlineLevel="1">
      <c r="A10" s="137"/>
      <c r="B10" s="139">
        <v>6</v>
      </c>
      <c r="C10" s="140" t="s">
        <v>328</v>
      </c>
      <c r="D10" s="140" t="s">
        <v>329</v>
      </c>
      <c r="E10" s="145" t="s">
        <v>174</v>
      </c>
      <c r="F10" s="142">
        <v>1000</v>
      </c>
      <c r="G10" s="145" t="s">
        <v>170</v>
      </c>
      <c r="H10" s="146" t="s">
        <v>171</v>
      </c>
      <c r="I10" s="142">
        <v>7</v>
      </c>
      <c r="J10" s="142">
        <v>6</v>
      </c>
      <c r="K10" s="144" t="s">
        <v>330</v>
      </c>
    </row>
    <row r="11" spans="1:11" s="138" customFormat="1" ht="35.1" customHeight="1" outlineLevel="1">
      <c r="A11" s="137"/>
      <c r="B11" s="139">
        <v>7</v>
      </c>
      <c r="C11" s="140" t="s">
        <v>331</v>
      </c>
      <c r="D11" s="140" t="s">
        <v>332</v>
      </c>
      <c r="E11" s="147" t="s">
        <v>333</v>
      </c>
      <c r="F11" s="142">
        <v>2000</v>
      </c>
      <c r="G11" s="145" t="s">
        <v>334</v>
      </c>
      <c r="H11" s="142">
        <v>2000</v>
      </c>
      <c r="I11" s="143">
        <v>6</v>
      </c>
      <c r="J11" s="143">
        <v>5</v>
      </c>
      <c r="K11" s="144" t="s">
        <v>335</v>
      </c>
    </row>
    <row r="12" spans="1:11" s="138" customFormat="1" ht="35.1" customHeight="1" outlineLevel="1">
      <c r="A12" s="137"/>
      <c r="B12" s="139">
        <v>8</v>
      </c>
      <c r="C12" s="140" t="s">
        <v>336</v>
      </c>
      <c r="D12" s="140" t="s">
        <v>337</v>
      </c>
      <c r="E12" s="145" t="s">
        <v>338</v>
      </c>
      <c r="F12" s="142">
        <v>2000</v>
      </c>
      <c r="G12" s="147" t="s">
        <v>339</v>
      </c>
      <c r="H12" s="142">
        <v>2000</v>
      </c>
      <c r="I12" s="143">
        <v>7</v>
      </c>
      <c r="J12" s="143">
        <v>6</v>
      </c>
      <c r="K12" s="144" t="s">
        <v>335</v>
      </c>
    </row>
    <row r="13" spans="1:11" s="138" customFormat="1" ht="90" outlineLevel="1">
      <c r="A13" s="137"/>
      <c r="B13" s="139">
        <v>9</v>
      </c>
      <c r="C13" s="140" t="s">
        <v>340</v>
      </c>
      <c r="D13" s="140" t="s">
        <v>341</v>
      </c>
      <c r="E13" s="141" t="s">
        <v>342</v>
      </c>
      <c r="F13" s="142">
        <v>2000</v>
      </c>
      <c r="G13" s="141" t="s">
        <v>343</v>
      </c>
      <c r="H13" s="142">
        <v>2000</v>
      </c>
      <c r="I13" s="143">
        <v>5</v>
      </c>
      <c r="J13" s="143">
        <v>6</v>
      </c>
      <c r="K13" s="144" t="s">
        <v>335</v>
      </c>
    </row>
    <row r="14" spans="1:11" s="138" customFormat="1" ht="105" outlineLevel="1">
      <c r="A14" s="137"/>
      <c r="B14" s="139">
        <v>10</v>
      </c>
      <c r="C14" s="140" t="s">
        <v>344</v>
      </c>
      <c r="D14" s="140" t="s">
        <v>345</v>
      </c>
      <c r="E14" s="141" t="s">
        <v>346</v>
      </c>
      <c r="F14" s="142">
        <v>2000</v>
      </c>
      <c r="G14" s="141" t="s">
        <v>342</v>
      </c>
      <c r="H14" s="142">
        <v>2000</v>
      </c>
      <c r="I14" s="148">
        <v>6</v>
      </c>
      <c r="J14" s="148">
        <v>7</v>
      </c>
      <c r="K14" s="144" t="s">
        <v>335</v>
      </c>
    </row>
    <row r="15" spans="1:11" s="138" customFormat="1" ht="57.75" customHeight="1">
      <c r="A15" s="137"/>
      <c r="B15" s="272" t="s">
        <v>347</v>
      </c>
      <c r="C15" s="273"/>
      <c r="D15" s="274" t="s">
        <v>348</v>
      </c>
      <c r="E15" s="274"/>
      <c r="F15" s="274"/>
      <c r="G15" s="274"/>
      <c r="H15" s="274"/>
      <c r="I15" s="274"/>
      <c r="J15" s="274"/>
      <c r="K15" s="275"/>
    </row>
    <row r="16" spans="1:11" s="138" customFormat="1" ht="35.1" customHeight="1" outlineLevel="1">
      <c r="A16" s="137"/>
      <c r="B16" s="139">
        <v>20</v>
      </c>
      <c r="C16" s="140" t="s">
        <v>349</v>
      </c>
      <c r="D16" s="140" t="s">
        <v>350</v>
      </c>
      <c r="E16" s="145" t="s">
        <v>351</v>
      </c>
      <c r="F16" s="142">
        <v>2000</v>
      </c>
      <c r="G16" s="145" t="s">
        <v>352</v>
      </c>
      <c r="H16" s="142">
        <v>500</v>
      </c>
      <c r="I16" s="143">
        <v>3</v>
      </c>
      <c r="J16" s="142">
        <v>0</v>
      </c>
      <c r="K16" s="144"/>
    </row>
    <row r="17" spans="1:11" s="138" customFormat="1" ht="35.1" customHeight="1" outlineLevel="1">
      <c r="A17" s="137"/>
      <c r="B17" s="139">
        <v>21</v>
      </c>
      <c r="C17" s="140" t="s">
        <v>353</v>
      </c>
      <c r="D17" s="140" t="s">
        <v>354</v>
      </c>
      <c r="E17" s="145" t="s">
        <v>355</v>
      </c>
      <c r="F17" s="142">
        <v>2000</v>
      </c>
      <c r="G17" s="145" t="s">
        <v>352</v>
      </c>
      <c r="H17" s="142">
        <v>500</v>
      </c>
      <c r="I17" s="143">
        <v>3</v>
      </c>
      <c r="J17" s="143">
        <v>5</v>
      </c>
      <c r="K17" s="144"/>
    </row>
    <row r="18" spans="1:11" s="138" customFormat="1" ht="35.1" customHeight="1" outlineLevel="1">
      <c r="A18" s="137"/>
      <c r="B18" s="139">
        <v>22</v>
      </c>
      <c r="C18" s="140" t="s">
        <v>356</v>
      </c>
      <c r="D18" s="140" t="s">
        <v>357</v>
      </c>
      <c r="E18" s="145" t="s">
        <v>358</v>
      </c>
      <c r="F18" s="142">
        <v>2000</v>
      </c>
      <c r="G18" s="145" t="s">
        <v>359</v>
      </c>
      <c r="H18" s="142">
        <v>100</v>
      </c>
      <c r="I18" s="142" t="s">
        <v>166</v>
      </c>
      <c r="J18" s="143">
        <v>6</v>
      </c>
      <c r="K18" s="144"/>
    </row>
    <row r="19" spans="1:11" s="138" customFormat="1" ht="35.1" customHeight="1" outlineLevel="1">
      <c r="A19" s="137"/>
      <c r="B19" s="139">
        <v>23</v>
      </c>
      <c r="C19" s="140" t="s">
        <v>360</v>
      </c>
      <c r="D19" s="140" t="s">
        <v>361</v>
      </c>
      <c r="E19" s="145" t="s">
        <v>362</v>
      </c>
      <c r="F19" s="142">
        <v>10000</v>
      </c>
      <c r="G19" s="145" t="s">
        <v>363</v>
      </c>
      <c r="H19" s="142">
        <v>100</v>
      </c>
      <c r="I19" s="142">
        <v>5</v>
      </c>
      <c r="J19" s="146" t="s">
        <v>166</v>
      </c>
      <c r="K19" s="144"/>
    </row>
    <row r="20" spans="1:11" s="138" customFormat="1" ht="35.1" customHeight="1" outlineLevel="1">
      <c r="A20" s="137"/>
      <c r="B20" s="139">
        <v>24</v>
      </c>
      <c r="C20" s="140" t="s">
        <v>364</v>
      </c>
      <c r="D20" s="140" t="s">
        <v>365</v>
      </c>
      <c r="E20" s="145" t="s">
        <v>366</v>
      </c>
      <c r="F20" s="142">
        <v>10000</v>
      </c>
      <c r="G20" s="145" t="s">
        <v>367</v>
      </c>
      <c r="H20" s="142">
        <v>100</v>
      </c>
      <c r="I20" s="142">
        <v>6</v>
      </c>
      <c r="J20" s="146" t="s">
        <v>368</v>
      </c>
      <c r="K20" s="144"/>
    </row>
    <row r="21" spans="1:11" s="138" customFormat="1" ht="35.1" customHeight="1" outlineLevel="1">
      <c r="A21" s="137"/>
      <c r="B21" s="139">
        <v>25</v>
      </c>
      <c r="C21" s="140" t="s">
        <v>369</v>
      </c>
      <c r="D21" s="140" t="s">
        <v>370</v>
      </c>
      <c r="E21" s="145" t="s">
        <v>371</v>
      </c>
      <c r="F21" s="142">
        <v>10000</v>
      </c>
      <c r="G21" s="145" t="s">
        <v>372</v>
      </c>
      <c r="H21" s="142">
        <v>100</v>
      </c>
      <c r="I21" s="142">
        <v>6</v>
      </c>
      <c r="J21" s="143" t="s">
        <v>166</v>
      </c>
      <c r="K21" s="144"/>
    </row>
    <row r="22" spans="1:11" s="138" customFormat="1" ht="35.1" customHeight="1" outlineLevel="1">
      <c r="A22" s="137"/>
      <c r="B22" s="139">
        <v>26</v>
      </c>
      <c r="C22" s="140" t="s">
        <v>373</v>
      </c>
      <c r="D22" s="140" t="s">
        <v>374</v>
      </c>
      <c r="E22" s="145" t="s">
        <v>375</v>
      </c>
      <c r="F22" s="142">
        <v>10000</v>
      </c>
      <c r="G22" s="145" t="s">
        <v>376</v>
      </c>
      <c r="H22" s="142">
        <v>100</v>
      </c>
      <c r="I22" s="143" t="s">
        <v>166</v>
      </c>
      <c r="J22" s="143">
        <v>3</v>
      </c>
      <c r="K22" s="144"/>
    </row>
    <row r="23" spans="1:11" s="138" customFormat="1" ht="35.1" customHeight="1" outlineLevel="1">
      <c r="A23" s="137"/>
      <c r="B23" s="139">
        <v>27</v>
      </c>
      <c r="C23" s="140" t="s">
        <v>377</v>
      </c>
      <c r="D23" s="140" t="s">
        <v>378</v>
      </c>
      <c r="E23" s="145" t="s">
        <v>379</v>
      </c>
      <c r="F23" s="142">
        <v>10000</v>
      </c>
      <c r="G23" s="145" t="s">
        <v>380</v>
      </c>
      <c r="H23" s="142">
        <v>100</v>
      </c>
      <c r="I23" s="143" t="s">
        <v>166</v>
      </c>
      <c r="J23" s="142">
        <v>5</v>
      </c>
      <c r="K23" s="144"/>
    </row>
    <row r="24" spans="1:11" s="138" customFormat="1" ht="35.1" customHeight="1" outlineLevel="1">
      <c r="A24" s="137"/>
      <c r="B24" s="139">
        <v>28</v>
      </c>
      <c r="C24" s="140" t="s">
        <v>381</v>
      </c>
      <c r="D24" s="140" t="s">
        <v>382</v>
      </c>
      <c r="E24" s="145" t="s">
        <v>383</v>
      </c>
      <c r="F24" s="142">
        <v>2000</v>
      </c>
      <c r="G24" s="145" t="s">
        <v>372</v>
      </c>
      <c r="H24" s="142">
        <v>100</v>
      </c>
      <c r="I24" s="143" t="s">
        <v>368</v>
      </c>
      <c r="J24" s="142">
        <v>6</v>
      </c>
      <c r="K24" s="144"/>
    </row>
    <row r="25" spans="1:11" s="138" customFormat="1" ht="39" customHeight="1">
      <c r="A25" s="137"/>
      <c r="B25" s="272" t="s">
        <v>384</v>
      </c>
      <c r="C25" s="273"/>
      <c r="D25" s="274" t="s">
        <v>385</v>
      </c>
      <c r="E25" s="274"/>
      <c r="F25" s="274"/>
      <c r="G25" s="274"/>
      <c r="H25" s="274"/>
      <c r="I25" s="274"/>
      <c r="J25" s="274"/>
      <c r="K25" s="275"/>
    </row>
    <row r="26" spans="1:11" s="138" customFormat="1" ht="35.1" customHeight="1" outlineLevel="1">
      <c r="A26" s="137"/>
      <c r="B26" s="139">
        <v>30</v>
      </c>
      <c r="C26" s="140" t="s">
        <v>386</v>
      </c>
      <c r="D26" s="140" t="s">
        <v>387</v>
      </c>
      <c r="E26" s="145" t="s">
        <v>388</v>
      </c>
      <c r="F26" s="142">
        <v>4000</v>
      </c>
      <c r="G26" s="145" t="s">
        <v>389</v>
      </c>
      <c r="H26" s="142">
        <v>4000</v>
      </c>
      <c r="I26" s="142">
        <v>3</v>
      </c>
      <c r="J26" s="142">
        <v>3</v>
      </c>
      <c r="K26" s="144" t="s">
        <v>390</v>
      </c>
    </row>
    <row r="27" spans="1:11" s="138" customFormat="1" ht="35.1" customHeight="1" outlineLevel="1">
      <c r="A27" s="137"/>
      <c r="B27" s="139">
        <v>31</v>
      </c>
      <c r="C27" s="140" t="s">
        <v>391</v>
      </c>
      <c r="D27" s="140" t="s">
        <v>392</v>
      </c>
      <c r="E27" s="145" t="s">
        <v>393</v>
      </c>
      <c r="F27" s="142">
        <v>4000</v>
      </c>
      <c r="G27" s="145" t="s">
        <v>394</v>
      </c>
      <c r="H27" s="142">
        <v>4000</v>
      </c>
      <c r="I27" s="143">
        <v>3</v>
      </c>
      <c r="J27" s="142">
        <v>3</v>
      </c>
      <c r="K27" s="144" t="s">
        <v>390</v>
      </c>
    </row>
    <row r="28" spans="1:11" s="138" customFormat="1" ht="35.1" customHeight="1" outlineLevel="1">
      <c r="A28" s="137"/>
      <c r="B28" s="139">
        <v>32</v>
      </c>
      <c r="C28" s="140" t="s">
        <v>395</v>
      </c>
      <c r="D28" s="140" t="s">
        <v>396</v>
      </c>
      <c r="E28" s="145" t="s">
        <v>397</v>
      </c>
      <c r="F28" s="142">
        <v>4000</v>
      </c>
      <c r="G28" s="145" t="s">
        <v>398</v>
      </c>
      <c r="H28" s="142">
        <v>4000</v>
      </c>
      <c r="I28" s="143">
        <v>7</v>
      </c>
      <c r="J28" s="143">
        <v>6</v>
      </c>
      <c r="K28" s="144" t="s">
        <v>390</v>
      </c>
    </row>
    <row r="29" spans="1:11" s="138" customFormat="1" ht="35.1" customHeight="1" outlineLevel="1">
      <c r="A29" s="137"/>
      <c r="B29" s="139">
        <v>33</v>
      </c>
      <c r="C29" s="140" t="s">
        <v>399</v>
      </c>
      <c r="D29" s="140" t="s">
        <v>400</v>
      </c>
      <c r="E29" s="145" t="s">
        <v>401</v>
      </c>
      <c r="F29" s="142">
        <v>4000</v>
      </c>
      <c r="G29" s="145" t="s">
        <v>402</v>
      </c>
      <c r="H29" s="142">
        <v>4000</v>
      </c>
      <c r="I29" s="142">
        <v>3</v>
      </c>
      <c r="J29" s="142">
        <v>3</v>
      </c>
      <c r="K29" s="144" t="s">
        <v>390</v>
      </c>
    </row>
    <row r="30" spans="1:11" s="138" customFormat="1" ht="35.1" customHeight="1" outlineLevel="1">
      <c r="A30" s="137"/>
      <c r="B30" s="139">
        <v>34</v>
      </c>
      <c r="C30" s="140" t="s">
        <v>403</v>
      </c>
      <c r="D30" s="140" t="s">
        <v>404</v>
      </c>
      <c r="E30" s="145" t="s">
        <v>405</v>
      </c>
      <c r="F30" s="142">
        <v>60000</v>
      </c>
      <c r="G30" s="145" t="s">
        <v>406</v>
      </c>
      <c r="H30" s="142">
        <v>4000</v>
      </c>
      <c r="I30" s="143">
        <v>3</v>
      </c>
      <c r="J30" s="143">
        <v>3</v>
      </c>
      <c r="K30" s="144" t="s">
        <v>407</v>
      </c>
    </row>
    <row r="31" spans="1:11" s="138" customFormat="1" ht="41.25" customHeight="1">
      <c r="A31" s="137"/>
      <c r="B31" s="272" t="s">
        <v>408</v>
      </c>
      <c r="C31" s="273"/>
      <c r="D31" s="274" t="s">
        <v>409</v>
      </c>
      <c r="E31" s="274"/>
      <c r="F31" s="274"/>
      <c r="G31" s="274"/>
      <c r="H31" s="274"/>
      <c r="I31" s="274"/>
      <c r="J31" s="274"/>
      <c r="K31" s="275"/>
    </row>
    <row r="32" spans="1:11" s="138" customFormat="1" ht="35.1" customHeight="1" outlineLevel="1">
      <c r="A32" s="137"/>
      <c r="B32" s="139">
        <v>40</v>
      </c>
      <c r="C32" s="140" t="s">
        <v>410</v>
      </c>
      <c r="D32" s="140" t="s">
        <v>411</v>
      </c>
      <c r="E32" s="145" t="s">
        <v>412</v>
      </c>
      <c r="F32" s="142">
        <v>20000</v>
      </c>
      <c r="G32" s="149" t="s">
        <v>413</v>
      </c>
      <c r="H32" s="142">
        <v>10000</v>
      </c>
      <c r="I32" s="143">
        <v>3</v>
      </c>
      <c r="J32" s="143">
        <v>3</v>
      </c>
      <c r="K32" s="144" t="s">
        <v>414</v>
      </c>
    </row>
    <row r="33" spans="1:11" s="138" customFormat="1" ht="35.1" customHeight="1" outlineLevel="1">
      <c r="A33" s="137"/>
      <c r="B33" s="139">
        <v>41</v>
      </c>
      <c r="C33" s="140" t="s">
        <v>415</v>
      </c>
      <c r="D33" s="140" t="s">
        <v>416</v>
      </c>
      <c r="E33" s="145" t="s">
        <v>417</v>
      </c>
      <c r="F33" s="142" t="s">
        <v>418</v>
      </c>
      <c r="G33" s="145" t="s">
        <v>419</v>
      </c>
      <c r="H33" s="143" t="s">
        <v>166</v>
      </c>
      <c r="I33" s="142">
        <v>0</v>
      </c>
      <c r="J33" s="142">
        <v>0</v>
      </c>
      <c r="K33" s="144"/>
    </row>
    <row r="34" spans="1:11" s="138" customFormat="1" ht="35.1" customHeight="1" outlineLevel="1">
      <c r="A34" s="137"/>
      <c r="B34" s="139">
        <v>42</v>
      </c>
      <c r="C34" s="140" t="s">
        <v>420</v>
      </c>
      <c r="D34" s="140" t="s">
        <v>421</v>
      </c>
      <c r="E34" s="145" t="s">
        <v>167</v>
      </c>
      <c r="F34" s="142" t="s">
        <v>418</v>
      </c>
      <c r="G34" s="145" t="s">
        <v>419</v>
      </c>
      <c r="H34" s="143" t="s">
        <v>166</v>
      </c>
      <c r="I34" s="142">
        <v>0</v>
      </c>
      <c r="J34" s="142">
        <v>0</v>
      </c>
      <c r="K34" s="144"/>
    </row>
    <row r="35" spans="1:11" s="138" customFormat="1" ht="35.1" customHeight="1" outlineLevel="1">
      <c r="A35" s="137"/>
      <c r="B35" s="139">
        <v>43</v>
      </c>
      <c r="C35" s="140" t="s">
        <v>422</v>
      </c>
      <c r="D35" s="140" t="s">
        <v>423</v>
      </c>
      <c r="E35" s="145" t="s">
        <v>168</v>
      </c>
      <c r="F35" s="142" t="s">
        <v>424</v>
      </c>
      <c r="G35" s="145" t="s">
        <v>425</v>
      </c>
      <c r="H35" s="143" t="s">
        <v>166</v>
      </c>
      <c r="I35" s="142">
        <v>0</v>
      </c>
      <c r="J35" s="142">
        <v>0</v>
      </c>
      <c r="K35" s="144" t="s">
        <v>426</v>
      </c>
    </row>
    <row r="36" spans="1:11" s="138" customFormat="1" ht="35.1" customHeight="1" outlineLevel="1">
      <c r="A36" s="137"/>
      <c r="B36" s="139">
        <v>44</v>
      </c>
      <c r="C36" s="140" t="s">
        <v>427</v>
      </c>
      <c r="D36" s="140" t="s">
        <v>428</v>
      </c>
      <c r="E36" s="145" t="s">
        <v>429</v>
      </c>
      <c r="F36" s="142">
        <v>10000</v>
      </c>
      <c r="G36" s="145" t="s">
        <v>430</v>
      </c>
      <c r="H36" s="142">
        <v>10000</v>
      </c>
      <c r="I36" s="142">
        <v>0</v>
      </c>
      <c r="J36" s="142">
        <v>0</v>
      </c>
      <c r="K36" s="144" t="s">
        <v>431</v>
      </c>
    </row>
    <row r="37" spans="1:11" s="138" customFormat="1" ht="30.6" outlineLevel="1" thickBot="1">
      <c r="A37" s="137"/>
      <c r="B37" s="139">
        <v>45</v>
      </c>
      <c r="C37" s="150" t="s">
        <v>432</v>
      </c>
      <c r="D37" s="150" t="s">
        <v>433</v>
      </c>
      <c r="E37" s="151" t="s">
        <v>434</v>
      </c>
      <c r="F37" s="152" t="s">
        <v>166</v>
      </c>
      <c r="G37" s="151" t="s">
        <v>425</v>
      </c>
      <c r="H37" s="153" t="s">
        <v>166</v>
      </c>
      <c r="I37" s="152">
        <v>0</v>
      </c>
      <c r="J37" s="152">
        <v>0</v>
      </c>
      <c r="K37" s="154"/>
    </row>
    <row r="38" spans="1:11" s="138" customFormat="1" ht="6" customHeight="1" thickBot="1">
      <c r="A38" s="137"/>
      <c r="C38" s="155"/>
      <c r="D38" s="155"/>
      <c r="E38" s="155"/>
      <c r="F38" s="156"/>
      <c r="G38" s="155"/>
      <c r="H38" s="156"/>
      <c r="I38" s="156"/>
      <c r="J38" s="156"/>
      <c r="K38" s="155"/>
    </row>
    <row r="39" spans="1:11" s="138" customFormat="1" ht="15.6">
      <c r="A39" s="137"/>
      <c r="B39" s="276" t="s">
        <v>435</v>
      </c>
      <c r="C39" s="277"/>
      <c r="D39" s="282" t="s">
        <v>436</v>
      </c>
      <c r="E39" s="284" t="s">
        <v>437</v>
      </c>
      <c r="F39" s="284" t="s">
        <v>438</v>
      </c>
      <c r="G39" s="284"/>
      <c r="H39" s="286" t="s">
        <v>439</v>
      </c>
      <c r="I39" s="287"/>
      <c r="J39" s="288" t="s">
        <v>440</v>
      </c>
      <c r="K39" s="155"/>
    </row>
    <row r="40" spans="1:11" ht="31.2">
      <c r="B40" s="278"/>
      <c r="C40" s="279"/>
      <c r="D40" s="283"/>
      <c r="E40" s="285"/>
      <c r="F40" s="157" t="s">
        <v>441</v>
      </c>
      <c r="G40" s="157" t="s">
        <v>442</v>
      </c>
      <c r="H40" s="157" t="s">
        <v>441</v>
      </c>
      <c r="I40" s="157" t="s">
        <v>442</v>
      </c>
      <c r="J40" s="289"/>
    </row>
    <row r="41" spans="1:11" ht="30">
      <c r="B41" s="278"/>
      <c r="C41" s="279"/>
      <c r="D41" s="158">
        <v>0</v>
      </c>
      <c r="E41" s="159" t="s">
        <v>443</v>
      </c>
      <c r="F41" s="159" t="s">
        <v>444</v>
      </c>
      <c r="G41" s="159" t="s">
        <v>444</v>
      </c>
      <c r="H41" s="160" t="s">
        <v>445</v>
      </c>
      <c r="I41" s="160" t="s">
        <v>445</v>
      </c>
      <c r="J41" s="161"/>
    </row>
    <row r="42" spans="1:11" ht="15.6">
      <c r="B42" s="278"/>
      <c r="C42" s="279"/>
      <c r="D42" s="162">
        <v>1</v>
      </c>
      <c r="E42" s="163" t="s">
        <v>169</v>
      </c>
      <c r="F42" s="163"/>
      <c r="G42" s="163"/>
      <c r="H42" s="164"/>
      <c r="I42" s="165"/>
      <c r="J42" s="161"/>
    </row>
    <row r="43" spans="1:11" ht="15.6">
      <c r="B43" s="278"/>
      <c r="C43" s="279"/>
      <c r="D43" s="162">
        <v>2</v>
      </c>
      <c r="E43" s="163" t="s">
        <v>169</v>
      </c>
      <c r="F43" s="163"/>
      <c r="G43" s="163"/>
      <c r="H43" s="164"/>
      <c r="I43" s="165"/>
      <c r="J43" s="161"/>
    </row>
    <row r="44" spans="1:11" ht="60">
      <c r="B44" s="278"/>
      <c r="C44" s="279"/>
      <c r="D44" s="158">
        <v>3</v>
      </c>
      <c r="E44" s="159" t="s">
        <v>446</v>
      </c>
      <c r="F44" s="166" t="s">
        <v>447</v>
      </c>
      <c r="G44" s="166" t="s">
        <v>447</v>
      </c>
      <c r="H44" s="160" t="s">
        <v>445</v>
      </c>
      <c r="I44" s="160" t="s">
        <v>445</v>
      </c>
      <c r="J44" s="161"/>
    </row>
    <row r="45" spans="1:11" ht="15.6">
      <c r="B45" s="278"/>
      <c r="C45" s="279"/>
      <c r="D45" s="162">
        <v>4</v>
      </c>
      <c r="E45" s="163" t="s">
        <v>448</v>
      </c>
      <c r="F45" s="164" t="s">
        <v>449</v>
      </c>
      <c r="G45" s="164" t="s">
        <v>449</v>
      </c>
      <c r="H45" s="164" t="s">
        <v>449</v>
      </c>
      <c r="I45" s="164" t="s">
        <v>449</v>
      </c>
      <c r="J45" s="161"/>
    </row>
    <row r="46" spans="1:11" ht="30">
      <c r="B46" s="278"/>
      <c r="C46" s="279"/>
      <c r="D46" s="158">
        <v>5</v>
      </c>
      <c r="E46" s="159" t="s">
        <v>450</v>
      </c>
      <c r="F46" s="159" t="s">
        <v>451</v>
      </c>
      <c r="G46" s="159" t="s">
        <v>452</v>
      </c>
      <c r="H46" s="164" t="s">
        <v>453</v>
      </c>
      <c r="I46" s="167" t="s">
        <v>454</v>
      </c>
      <c r="J46" s="161"/>
    </row>
    <row r="47" spans="1:11" ht="90" customHeight="1">
      <c r="B47" s="278"/>
      <c r="C47" s="279"/>
      <c r="D47" s="158">
        <v>6</v>
      </c>
      <c r="E47" s="159" t="s">
        <v>455</v>
      </c>
      <c r="F47" s="166" t="s">
        <v>456</v>
      </c>
      <c r="G47" s="166" t="s">
        <v>457</v>
      </c>
      <c r="H47" s="290" t="s">
        <v>458</v>
      </c>
      <c r="I47" s="290" t="s">
        <v>459</v>
      </c>
      <c r="J47" s="269"/>
    </row>
    <row r="48" spans="1:11" ht="60">
      <c r="B48" s="278"/>
      <c r="C48" s="279"/>
      <c r="D48" s="158">
        <v>7</v>
      </c>
      <c r="E48" s="159" t="s">
        <v>460</v>
      </c>
      <c r="F48" s="166" t="s">
        <v>461</v>
      </c>
      <c r="G48" s="166" t="s">
        <v>462</v>
      </c>
      <c r="H48" s="290"/>
      <c r="I48" s="290"/>
      <c r="J48" s="270"/>
    </row>
    <row r="49" spans="2:10" ht="30.6" thickBot="1">
      <c r="B49" s="280"/>
      <c r="C49" s="281"/>
      <c r="D49" s="168">
        <v>8</v>
      </c>
      <c r="E49" s="169" t="s">
        <v>463</v>
      </c>
      <c r="F49" s="170" t="s">
        <v>464</v>
      </c>
      <c r="G49" s="170" t="s">
        <v>464</v>
      </c>
      <c r="H49" s="291"/>
      <c r="I49" s="291"/>
      <c r="J49" s="271"/>
    </row>
  </sheetData>
  <sheetProtection selectLockedCells="1"/>
  <protectedRanges>
    <protectedRange sqref="E32:J37" name="区域4_1"/>
    <protectedRange sqref="E26:J30" name="区域3_1"/>
    <protectedRange sqref="E16:J24" name="区域2_1"/>
    <protectedRange sqref="E5:J14" name="区域1_1"/>
  </protectedRanges>
  <autoFilter ref="B3:K37"/>
  <mergeCells count="18">
    <mergeCell ref="B25:C25"/>
    <mergeCell ref="D25:K25"/>
    <mergeCell ref="B2:K2"/>
    <mergeCell ref="B4:C4"/>
    <mergeCell ref="D4:K4"/>
    <mergeCell ref="B15:C15"/>
    <mergeCell ref="D15:K15"/>
    <mergeCell ref="J47:J49"/>
    <mergeCell ref="B31:C31"/>
    <mergeCell ref="D31:K31"/>
    <mergeCell ref="B39:C49"/>
    <mergeCell ref="D39:D40"/>
    <mergeCell ref="E39:E40"/>
    <mergeCell ref="F39:G39"/>
    <mergeCell ref="H39:I39"/>
    <mergeCell ref="J39:J40"/>
    <mergeCell ref="H47:H49"/>
    <mergeCell ref="I47:I49"/>
  </mergeCells>
  <phoneticPr fontId="5" type="noConversion"/>
  <conditionalFormatting sqref="U32:XFD33 L15:XFD15 L4:XFD4 L25:XFD25 L31:XFD31 L34:XFD34 C20 C17:H18 C37:G37 C16:J16 E20:J21 C36:J36 I37:J37 J17:J18 C22:J24 K16:XFD18 K20:XFD24 K13:XFD14 C33:G35 I35:J35 K35:XFD37 C26:XFD30 C32:K32 I33:K34 B38:XFD38 C19:XFD19 B39 D39:XFD39 C5:XFD12 B4:B37 C14:H14 C13:J13">
    <cfRule type="cellIs" dxfId="9" priority="10" stopIfTrue="1" operator="notEqual">
      <formula>INDIRECT("Dummy_for_Comparison4!"&amp;ADDRESS(ROW(),COLUMN()))</formula>
    </cfRule>
  </conditionalFormatting>
  <conditionalFormatting sqref="C21">
    <cfRule type="cellIs" dxfId="8" priority="9" stopIfTrue="1" operator="notEqual">
      <formula>INDIRECT("Dummy_for_Comparison4!"&amp;ADDRESS(ROW(),COLUMN()))</formula>
    </cfRule>
  </conditionalFormatting>
  <conditionalFormatting sqref="D20">
    <cfRule type="cellIs" dxfId="7" priority="8" stopIfTrue="1" operator="notEqual">
      <formula>INDIRECT("Dummy_for_Comparison4!"&amp;ADDRESS(ROW(),COLUMN()))</formula>
    </cfRule>
  </conditionalFormatting>
  <conditionalFormatting sqref="D21">
    <cfRule type="cellIs" dxfId="6" priority="7" stopIfTrue="1" operator="notEqual">
      <formula>INDIRECT("Dummy_for_Comparison4!"&amp;ADDRESS(ROW(),COLUMN()))</formula>
    </cfRule>
  </conditionalFormatting>
  <conditionalFormatting sqref="I18">
    <cfRule type="cellIs" dxfId="5" priority="6" stopIfTrue="1" operator="notEqual">
      <formula>INDIRECT("Dummy_for_Comparison4!"&amp;ADDRESS(ROW(),COLUMN()))</formula>
    </cfRule>
  </conditionalFormatting>
  <conditionalFormatting sqref="H33">
    <cfRule type="cellIs" dxfId="4" priority="5" stopIfTrue="1" operator="notEqual">
      <formula>INDIRECT("Dummy_for_Comparison4!"&amp;ADDRESS(ROW(),COLUMN()))</formula>
    </cfRule>
  </conditionalFormatting>
  <conditionalFormatting sqref="H34">
    <cfRule type="cellIs" dxfId="3" priority="4" stopIfTrue="1" operator="notEqual">
      <formula>INDIRECT("Dummy_for_Comparison4!"&amp;ADDRESS(ROW(),COLUMN()))</formula>
    </cfRule>
  </conditionalFormatting>
  <conditionalFormatting sqref="H35">
    <cfRule type="cellIs" dxfId="2" priority="3" stopIfTrue="1" operator="notEqual">
      <formula>INDIRECT("Dummy_for_Comparison4!"&amp;ADDRESS(ROW(),COLUMN()))</formula>
    </cfRule>
  </conditionalFormatting>
  <conditionalFormatting sqref="H37">
    <cfRule type="cellIs" dxfId="1" priority="2" stopIfTrue="1" operator="notEqual">
      <formula>INDIRECT("Dummy_for_Comparison4!"&amp;ADDRESS(ROW(),COLUMN()))</formula>
    </cfRule>
  </conditionalFormatting>
  <conditionalFormatting sqref="I17">
    <cfRule type="cellIs" dxfId="0" priority="1" stopIfTrue="1" operator="notEqual">
      <formula>INDIRECT("Dummy_for_Comparison4!"&amp;ADDRESS(ROW(),COLUMN()))</formula>
    </cfRule>
  </conditionalFormatting>
  <pageMargins left="0.7" right="0.7" top="0.75" bottom="0.75" header="0.3" footer="0.3"/>
  <pageSetup paperSize="9" scale="30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9"/>
  <sheetViews>
    <sheetView showGridLines="0" zoomScale="70" zoomScaleNormal="70" workbookViewId="0">
      <selection activeCell="A4" sqref="A4:A20"/>
    </sheetView>
  </sheetViews>
  <sheetFormatPr defaultColWidth="9" defaultRowHeight="15.6"/>
  <cols>
    <col min="1" max="1" width="11.33203125" style="172" bestFit="1" customWidth="1"/>
    <col min="2" max="2" width="9" style="172"/>
    <col min="3" max="4" width="13.77734375" style="172" bestFit="1" customWidth="1"/>
    <col min="5" max="5" width="14.88671875" style="172" bestFit="1" customWidth="1"/>
    <col min="6" max="12" width="15.88671875" style="172" bestFit="1" customWidth="1"/>
    <col min="13" max="13" width="15.88671875" style="172" customWidth="1"/>
    <col min="14" max="15" width="15.88671875" style="172" bestFit="1" customWidth="1"/>
    <col min="16" max="16" width="15.88671875" style="172" customWidth="1"/>
    <col min="17" max="17" width="15.88671875" style="172" bestFit="1" customWidth="1"/>
    <col min="18" max="18" width="15.88671875" style="172" customWidth="1"/>
    <col min="19" max="19" width="9" style="172"/>
    <col min="20" max="20" width="12.109375" style="172" customWidth="1"/>
    <col min="21" max="21" width="9" style="172"/>
    <col min="22" max="23" width="13.77734375" style="172" bestFit="1" customWidth="1"/>
    <col min="24" max="24" width="14.88671875" style="172" bestFit="1" customWidth="1"/>
    <col min="25" max="30" width="15.88671875" style="172" bestFit="1" customWidth="1"/>
    <col min="31" max="37" width="15.88671875" style="172" customWidth="1"/>
    <col min="38" max="16384" width="9" style="172"/>
  </cols>
  <sheetData>
    <row r="1" spans="1:37" ht="16.2">
      <c r="A1" s="300" t="s">
        <v>603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T1" s="299" t="s">
        <v>602</v>
      </c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</row>
    <row r="2" spans="1:37">
      <c r="A2" s="197" t="s">
        <v>521</v>
      </c>
      <c r="B2" s="202" t="s">
        <v>465</v>
      </c>
      <c r="C2" s="202" t="s">
        <v>466</v>
      </c>
      <c r="D2" s="202" t="s">
        <v>467</v>
      </c>
      <c r="E2" s="202" t="s">
        <v>468</v>
      </c>
      <c r="F2" s="202" t="s">
        <v>469</v>
      </c>
      <c r="G2" s="202" t="s">
        <v>470</v>
      </c>
      <c r="H2" s="202" t="s">
        <v>471</v>
      </c>
      <c r="I2" s="202" t="s">
        <v>472</v>
      </c>
      <c r="J2" s="202" t="s">
        <v>473</v>
      </c>
      <c r="K2" s="202" t="s">
        <v>474</v>
      </c>
      <c r="L2" s="202" t="s">
        <v>475</v>
      </c>
      <c r="M2" s="202" t="s">
        <v>476</v>
      </c>
      <c r="N2" s="202" t="s">
        <v>477</v>
      </c>
      <c r="O2" s="202" t="s">
        <v>478</v>
      </c>
      <c r="P2" s="202" t="s">
        <v>479</v>
      </c>
      <c r="Q2" s="202" t="s">
        <v>480</v>
      </c>
      <c r="R2" s="202" t="s">
        <v>481</v>
      </c>
      <c r="T2" s="197" t="s">
        <v>521</v>
      </c>
      <c r="U2" s="202" t="s">
        <v>482</v>
      </c>
      <c r="V2" s="202" t="s">
        <v>483</v>
      </c>
      <c r="W2" s="202" t="s">
        <v>484</v>
      </c>
      <c r="X2" s="202" t="s">
        <v>485</v>
      </c>
      <c r="Y2" s="202" t="s">
        <v>469</v>
      </c>
      <c r="Z2" s="202" t="s">
        <v>470</v>
      </c>
      <c r="AA2" s="202" t="s">
        <v>471</v>
      </c>
      <c r="AB2" s="202" t="s">
        <v>472</v>
      </c>
      <c r="AC2" s="202" t="s">
        <v>473</v>
      </c>
      <c r="AD2" s="202" t="s">
        <v>474</v>
      </c>
      <c r="AE2" s="202" t="s">
        <v>475</v>
      </c>
      <c r="AF2" s="202" t="s">
        <v>476</v>
      </c>
      <c r="AG2" s="202" t="s">
        <v>477</v>
      </c>
      <c r="AH2" s="202" t="s">
        <v>478</v>
      </c>
      <c r="AI2" s="202" t="s">
        <v>479</v>
      </c>
      <c r="AJ2" s="202" t="s">
        <v>480</v>
      </c>
      <c r="AK2" s="202" t="s">
        <v>481</v>
      </c>
    </row>
    <row r="3" spans="1:37" ht="16.2">
      <c r="A3" s="198" t="s">
        <v>584</v>
      </c>
      <c r="B3" s="173" t="s">
        <v>486</v>
      </c>
      <c r="C3" s="174" t="s">
        <v>487</v>
      </c>
      <c r="D3" s="174" t="s">
        <v>488</v>
      </c>
      <c r="E3" s="173" t="s">
        <v>142</v>
      </c>
      <c r="F3" s="173" t="s">
        <v>143</v>
      </c>
      <c r="G3" s="173" t="s">
        <v>144</v>
      </c>
      <c r="H3" s="173" t="s">
        <v>145</v>
      </c>
      <c r="I3" s="173" t="s">
        <v>146</v>
      </c>
      <c r="J3" s="173" t="s">
        <v>147</v>
      </c>
      <c r="K3" s="173" t="s">
        <v>148</v>
      </c>
      <c r="L3" s="173" t="s">
        <v>612</v>
      </c>
      <c r="M3" s="173" t="s">
        <v>149</v>
      </c>
      <c r="N3" s="174" t="s">
        <v>489</v>
      </c>
      <c r="O3" s="173" t="s">
        <v>150</v>
      </c>
      <c r="P3" s="173" t="s">
        <v>490</v>
      </c>
      <c r="Q3" s="173" t="s">
        <v>491</v>
      </c>
      <c r="R3" s="173"/>
      <c r="T3" s="198" t="s">
        <v>584</v>
      </c>
      <c r="U3" s="173" t="s">
        <v>486</v>
      </c>
      <c r="V3" s="174" t="s">
        <v>492</v>
      </c>
      <c r="W3" s="174" t="s">
        <v>488</v>
      </c>
      <c r="X3" s="173" t="s">
        <v>142</v>
      </c>
      <c r="Y3" s="173" t="s">
        <v>143</v>
      </c>
      <c r="Z3" s="173" t="s">
        <v>144</v>
      </c>
      <c r="AA3" s="173" t="s">
        <v>145</v>
      </c>
      <c r="AB3" s="173" t="s">
        <v>146</v>
      </c>
      <c r="AC3" s="173" t="s">
        <v>147</v>
      </c>
      <c r="AD3" s="173" t="s">
        <v>148</v>
      </c>
      <c r="AE3" s="173" t="s">
        <v>612</v>
      </c>
      <c r="AF3" s="173" t="s">
        <v>149</v>
      </c>
      <c r="AG3" s="174" t="s">
        <v>489</v>
      </c>
      <c r="AH3" s="173" t="s">
        <v>150</v>
      </c>
      <c r="AI3" s="173" t="s">
        <v>490</v>
      </c>
      <c r="AJ3" s="175"/>
      <c r="AK3" s="175"/>
    </row>
    <row r="4" spans="1:37" ht="16.2">
      <c r="A4" s="199" t="s">
        <v>585</v>
      </c>
      <c r="B4" s="176">
        <v>0</v>
      </c>
      <c r="C4" s="178">
        <v>0</v>
      </c>
      <c r="D4" s="178">
        <v>0</v>
      </c>
      <c r="E4" s="176">
        <v>0</v>
      </c>
      <c r="F4" s="176">
        <v>0</v>
      </c>
      <c r="G4" s="176">
        <v>0</v>
      </c>
      <c r="H4" s="176">
        <v>0</v>
      </c>
      <c r="I4" s="176">
        <v>0</v>
      </c>
      <c r="J4" s="178">
        <v>0</v>
      </c>
      <c r="K4" s="178">
        <v>0</v>
      </c>
      <c r="L4" s="176">
        <v>0</v>
      </c>
      <c r="M4" s="176">
        <v>0</v>
      </c>
      <c r="N4" s="176">
        <v>0</v>
      </c>
      <c r="O4" s="176">
        <v>0</v>
      </c>
      <c r="P4" s="176">
        <v>0</v>
      </c>
      <c r="Q4" s="178">
        <v>0</v>
      </c>
      <c r="R4" s="178">
        <v>0</v>
      </c>
      <c r="T4" s="199" t="s">
        <v>585</v>
      </c>
      <c r="U4" s="173"/>
      <c r="V4" s="174"/>
      <c r="W4" s="174"/>
      <c r="X4" s="173"/>
      <c r="Y4" s="173"/>
      <c r="Z4" s="173"/>
      <c r="AA4" s="173"/>
      <c r="AB4" s="173"/>
      <c r="AC4" s="173"/>
      <c r="AD4" s="173"/>
      <c r="AE4" s="173"/>
      <c r="AF4" s="173"/>
      <c r="AG4" s="174"/>
      <c r="AH4" s="173"/>
      <c r="AI4" s="175"/>
      <c r="AJ4" s="175"/>
      <c r="AK4" s="175"/>
    </row>
    <row r="5" spans="1:37">
      <c r="A5" s="199" t="s">
        <v>586</v>
      </c>
      <c r="B5" s="177">
        <v>0.05</v>
      </c>
      <c r="C5" s="177">
        <v>0.05</v>
      </c>
      <c r="D5" s="177">
        <v>0.05</v>
      </c>
      <c r="E5" s="177">
        <v>0.05</v>
      </c>
      <c r="F5" s="177">
        <v>0.05</v>
      </c>
      <c r="G5" s="177">
        <v>0.05</v>
      </c>
      <c r="H5" s="177">
        <v>0.05</v>
      </c>
      <c r="I5" s="177">
        <v>0.05</v>
      </c>
      <c r="J5" s="177">
        <v>0.05</v>
      </c>
      <c r="K5" s="177">
        <v>0.05</v>
      </c>
      <c r="L5" s="177">
        <v>0.05</v>
      </c>
      <c r="M5" s="177">
        <v>0.05</v>
      </c>
      <c r="N5" s="177">
        <v>0.01</v>
      </c>
      <c r="O5" s="177">
        <v>0.01</v>
      </c>
      <c r="P5" s="177">
        <v>0.01</v>
      </c>
      <c r="Q5" s="177">
        <v>0.01</v>
      </c>
      <c r="R5" s="173">
        <v>0</v>
      </c>
      <c r="T5" s="199" t="s">
        <v>586</v>
      </c>
      <c r="U5" s="177">
        <v>0.05</v>
      </c>
      <c r="V5" s="177">
        <v>0.05</v>
      </c>
      <c r="W5" s="177">
        <v>0.05</v>
      </c>
      <c r="X5" s="177">
        <v>0.05</v>
      </c>
      <c r="Y5" s="177">
        <v>0.05</v>
      </c>
      <c r="Z5" s="177">
        <v>0.05</v>
      </c>
      <c r="AA5" s="177">
        <v>0.05</v>
      </c>
      <c r="AB5" s="177">
        <v>0.05</v>
      </c>
      <c r="AC5" s="177">
        <v>0.05</v>
      </c>
      <c r="AD5" s="177">
        <v>0.05</v>
      </c>
      <c r="AE5" s="177">
        <v>0.05</v>
      </c>
      <c r="AF5" s="177">
        <v>0.05</v>
      </c>
      <c r="AG5" s="177">
        <v>0.01</v>
      </c>
      <c r="AH5" s="177">
        <v>0.01</v>
      </c>
      <c r="AI5" s="178">
        <v>0.01</v>
      </c>
      <c r="AJ5" s="200">
        <v>0</v>
      </c>
      <c r="AK5" s="200">
        <v>0</v>
      </c>
    </row>
    <row r="6" spans="1:37">
      <c r="A6" s="199" t="s">
        <v>587</v>
      </c>
      <c r="B6" s="177">
        <v>0.05</v>
      </c>
      <c r="C6" s="177">
        <v>0.05</v>
      </c>
      <c r="D6" s="177">
        <v>0.05</v>
      </c>
      <c r="E6" s="177">
        <v>0.05</v>
      </c>
      <c r="F6" s="177">
        <v>0.05</v>
      </c>
      <c r="G6" s="177">
        <v>0.05</v>
      </c>
      <c r="H6" s="177">
        <v>0.05</v>
      </c>
      <c r="I6" s="177">
        <v>0.05</v>
      </c>
      <c r="J6" s="177">
        <v>0.05</v>
      </c>
      <c r="K6" s="177">
        <v>0.05</v>
      </c>
      <c r="L6" s="177">
        <v>0.05</v>
      </c>
      <c r="M6" s="177">
        <v>0.05</v>
      </c>
      <c r="N6" s="177">
        <v>0.01</v>
      </c>
      <c r="O6" s="177">
        <v>0.01</v>
      </c>
      <c r="P6" s="177">
        <v>0.01</v>
      </c>
      <c r="Q6" s="177">
        <v>0.01</v>
      </c>
      <c r="R6" s="173">
        <v>0</v>
      </c>
      <c r="T6" s="199" t="s">
        <v>587</v>
      </c>
      <c r="U6" s="177">
        <v>0.05</v>
      </c>
      <c r="V6" s="177">
        <v>0.05</v>
      </c>
      <c r="W6" s="177">
        <v>0.05</v>
      </c>
      <c r="X6" s="177">
        <v>0.05</v>
      </c>
      <c r="Y6" s="177">
        <v>0.05</v>
      </c>
      <c r="Z6" s="177">
        <v>0.05</v>
      </c>
      <c r="AA6" s="177">
        <v>0.05</v>
      </c>
      <c r="AB6" s="177">
        <v>0.05</v>
      </c>
      <c r="AC6" s="177">
        <v>0.05</v>
      </c>
      <c r="AD6" s="177">
        <v>0.05</v>
      </c>
      <c r="AE6" s="177">
        <v>0.05</v>
      </c>
      <c r="AF6" s="177">
        <v>0.05</v>
      </c>
      <c r="AG6" s="177">
        <v>0.01</v>
      </c>
      <c r="AH6" s="177">
        <v>0.01</v>
      </c>
      <c r="AI6" s="178">
        <v>0.01</v>
      </c>
      <c r="AJ6" s="200">
        <v>0</v>
      </c>
      <c r="AK6" s="200">
        <v>0</v>
      </c>
    </row>
    <row r="7" spans="1:37">
      <c r="A7" s="199" t="s">
        <v>588</v>
      </c>
      <c r="B7" s="177">
        <v>0.1</v>
      </c>
      <c r="C7" s="177">
        <v>0.1</v>
      </c>
      <c r="D7" s="177">
        <v>0.1</v>
      </c>
      <c r="E7" s="177">
        <v>0.1</v>
      </c>
      <c r="F7" s="177">
        <v>0.1</v>
      </c>
      <c r="G7" s="177">
        <v>0.1</v>
      </c>
      <c r="H7" s="177">
        <v>0.1</v>
      </c>
      <c r="I7" s="177">
        <v>0.1</v>
      </c>
      <c r="J7" s="177">
        <v>0.1</v>
      </c>
      <c r="K7" s="177">
        <v>0.1</v>
      </c>
      <c r="L7" s="177">
        <v>0.1</v>
      </c>
      <c r="M7" s="177">
        <v>0.1</v>
      </c>
      <c r="N7" s="177">
        <v>0.02</v>
      </c>
      <c r="O7" s="177">
        <v>0.02</v>
      </c>
      <c r="P7" s="177">
        <v>0.02</v>
      </c>
      <c r="Q7" s="177">
        <v>0.02</v>
      </c>
      <c r="R7" s="173">
        <v>0</v>
      </c>
      <c r="T7" s="199" t="s">
        <v>588</v>
      </c>
      <c r="U7" s="177">
        <v>0.1</v>
      </c>
      <c r="V7" s="177">
        <v>0.1</v>
      </c>
      <c r="W7" s="177">
        <v>0.1</v>
      </c>
      <c r="X7" s="177">
        <v>0.1</v>
      </c>
      <c r="Y7" s="177">
        <v>0.1</v>
      </c>
      <c r="Z7" s="177">
        <v>0.1</v>
      </c>
      <c r="AA7" s="177">
        <v>0.1</v>
      </c>
      <c r="AB7" s="177">
        <v>0.1</v>
      </c>
      <c r="AC7" s="177">
        <v>0.1</v>
      </c>
      <c r="AD7" s="177">
        <v>0.1</v>
      </c>
      <c r="AE7" s="177">
        <v>0.1</v>
      </c>
      <c r="AF7" s="177">
        <v>0.1</v>
      </c>
      <c r="AG7" s="177">
        <v>0.02</v>
      </c>
      <c r="AH7" s="177">
        <v>0.02</v>
      </c>
      <c r="AI7" s="178">
        <v>0.02</v>
      </c>
      <c r="AJ7" s="200">
        <v>0</v>
      </c>
      <c r="AK7" s="200">
        <v>0</v>
      </c>
    </row>
    <row r="8" spans="1:37">
      <c r="A8" s="199" t="s">
        <v>589</v>
      </c>
      <c r="B8" s="177">
        <v>0.25</v>
      </c>
      <c r="C8" s="177">
        <v>0.25</v>
      </c>
      <c r="D8" s="177">
        <v>0.25</v>
      </c>
      <c r="E8" s="177">
        <v>0.25</v>
      </c>
      <c r="F8" s="177">
        <v>0.25</v>
      </c>
      <c r="G8" s="177">
        <v>0.25</v>
      </c>
      <c r="H8" s="177">
        <v>0.25</v>
      </c>
      <c r="I8" s="177">
        <v>0.2</v>
      </c>
      <c r="J8" s="177">
        <v>0.2</v>
      </c>
      <c r="K8" s="177">
        <v>0.15</v>
      </c>
      <c r="L8" s="177">
        <v>0.15</v>
      </c>
      <c r="M8" s="177">
        <v>0.15</v>
      </c>
      <c r="N8" s="177">
        <v>0.05</v>
      </c>
      <c r="O8" s="177">
        <v>0.05</v>
      </c>
      <c r="P8" s="177">
        <v>0.05</v>
      </c>
      <c r="Q8" s="177">
        <v>0.05</v>
      </c>
      <c r="R8" s="173">
        <v>0</v>
      </c>
      <c r="T8" s="199" t="s">
        <v>589</v>
      </c>
      <c r="U8" s="177">
        <v>0.25</v>
      </c>
      <c r="V8" s="177">
        <v>0.25</v>
      </c>
      <c r="W8" s="177">
        <v>0.25</v>
      </c>
      <c r="X8" s="177">
        <v>0.25</v>
      </c>
      <c r="Y8" s="177">
        <v>0.25</v>
      </c>
      <c r="Z8" s="177">
        <v>0.25</v>
      </c>
      <c r="AA8" s="177">
        <v>0.25</v>
      </c>
      <c r="AB8" s="177">
        <v>0.2</v>
      </c>
      <c r="AC8" s="177">
        <v>0.2</v>
      </c>
      <c r="AD8" s="177">
        <v>0.15</v>
      </c>
      <c r="AE8" s="177">
        <v>0.15</v>
      </c>
      <c r="AF8" s="177">
        <v>0.15</v>
      </c>
      <c r="AG8" s="177">
        <v>0.05</v>
      </c>
      <c r="AH8" s="177">
        <v>0.05</v>
      </c>
      <c r="AI8" s="177">
        <v>0.05</v>
      </c>
      <c r="AJ8" s="200">
        <v>0</v>
      </c>
      <c r="AK8" s="200">
        <v>0</v>
      </c>
    </row>
    <row r="9" spans="1:37">
      <c r="A9" s="199" t="s">
        <v>590</v>
      </c>
      <c r="B9" s="177">
        <v>0.4</v>
      </c>
      <c r="C9" s="177">
        <v>0.4</v>
      </c>
      <c r="D9" s="177">
        <v>0.4</v>
      </c>
      <c r="E9" s="177">
        <v>0.4</v>
      </c>
      <c r="F9" s="177">
        <v>0.4</v>
      </c>
      <c r="G9" s="177">
        <v>0.4</v>
      </c>
      <c r="H9" s="177">
        <v>0.4</v>
      </c>
      <c r="I9" s="177">
        <v>0.3</v>
      </c>
      <c r="J9" s="177">
        <v>0.3</v>
      </c>
      <c r="K9" s="177">
        <v>0.2</v>
      </c>
      <c r="L9" s="177">
        <v>0.2</v>
      </c>
      <c r="M9" s="177">
        <v>0.2</v>
      </c>
      <c r="N9" s="177">
        <v>0.15</v>
      </c>
      <c r="O9" s="177">
        <v>0.15</v>
      </c>
      <c r="P9" s="177">
        <v>0.05</v>
      </c>
      <c r="Q9" s="177">
        <v>0.05</v>
      </c>
      <c r="R9" s="173">
        <v>0</v>
      </c>
      <c r="T9" s="199" t="s">
        <v>590</v>
      </c>
      <c r="U9" s="177">
        <v>0.4</v>
      </c>
      <c r="V9" s="177">
        <v>0.4</v>
      </c>
      <c r="W9" s="177">
        <v>0.4</v>
      </c>
      <c r="X9" s="177">
        <v>0.4</v>
      </c>
      <c r="Y9" s="177">
        <v>0.4</v>
      </c>
      <c r="Z9" s="177">
        <v>0.4</v>
      </c>
      <c r="AA9" s="177">
        <v>0.4</v>
      </c>
      <c r="AB9" s="177">
        <v>0.3</v>
      </c>
      <c r="AC9" s="177">
        <v>0.3</v>
      </c>
      <c r="AD9" s="177">
        <v>0.2</v>
      </c>
      <c r="AE9" s="177">
        <v>0.2</v>
      </c>
      <c r="AF9" s="177">
        <v>0.2</v>
      </c>
      <c r="AG9" s="177">
        <v>0.15</v>
      </c>
      <c r="AH9" s="177">
        <v>0.15</v>
      </c>
      <c r="AI9" s="177">
        <v>0.05</v>
      </c>
      <c r="AJ9" s="200">
        <v>0</v>
      </c>
      <c r="AK9" s="200">
        <v>0</v>
      </c>
    </row>
    <row r="10" spans="1:37">
      <c r="A10" s="199" t="s">
        <v>591</v>
      </c>
      <c r="B10" s="177">
        <v>0.6</v>
      </c>
      <c r="C10" s="177">
        <v>0.6</v>
      </c>
      <c r="D10" s="177">
        <v>0.6</v>
      </c>
      <c r="E10" s="177">
        <v>0.6</v>
      </c>
      <c r="F10" s="177">
        <v>0.6</v>
      </c>
      <c r="G10" s="177">
        <v>0.6</v>
      </c>
      <c r="H10" s="177">
        <v>0.6</v>
      </c>
      <c r="I10" s="177">
        <v>0.45</v>
      </c>
      <c r="J10" s="177">
        <v>0.45</v>
      </c>
      <c r="K10" s="177">
        <v>0.3</v>
      </c>
      <c r="L10" s="177">
        <v>0.3</v>
      </c>
      <c r="M10" s="177">
        <v>0.3</v>
      </c>
      <c r="N10" s="177">
        <v>0.2</v>
      </c>
      <c r="O10" s="177">
        <v>0.2</v>
      </c>
      <c r="P10" s="179">
        <v>0.1</v>
      </c>
      <c r="Q10" s="179">
        <v>0.1</v>
      </c>
      <c r="R10" s="173">
        <v>0</v>
      </c>
      <c r="T10" s="199" t="s">
        <v>591</v>
      </c>
      <c r="U10" s="177">
        <v>0.6</v>
      </c>
      <c r="V10" s="177">
        <v>0.6</v>
      </c>
      <c r="W10" s="177">
        <v>0.6</v>
      </c>
      <c r="X10" s="177">
        <v>0.6</v>
      </c>
      <c r="Y10" s="177">
        <v>0.6</v>
      </c>
      <c r="Z10" s="177">
        <v>0.6</v>
      </c>
      <c r="AA10" s="177">
        <v>0.6</v>
      </c>
      <c r="AB10" s="177">
        <v>0.45</v>
      </c>
      <c r="AC10" s="177">
        <v>0.45</v>
      </c>
      <c r="AD10" s="177">
        <v>0.3</v>
      </c>
      <c r="AE10" s="177">
        <v>0.3</v>
      </c>
      <c r="AF10" s="177">
        <v>0.3</v>
      </c>
      <c r="AG10" s="177">
        <v>0.2</v>
      </c>
      <c r="AH10" s="177">
        <v>0.2</v>
      </c>
      <c r="AI10" s="177">
        <v>0.05</v>
      </c>
      <c r="AJ10" s="200">
        <v>0</v>
      </c>
      <c r="AK10" s="200">
        <v>0</v>
      </c>
    </row>
    <row r="11" spans="1:37">
      <c r="A11" s="199" t="s">
        <v>592</v>
      </c>
      <c r="B11" s="177">
        <v>0.75</v>
      </c>
      <c r="C11" s="177">
        <v>0.75</v>
      </c>
      <c r="D11" s="177">
        <v>0.75</v>
      </c>
      <c r="E11" s="177">
        <v>0.75</v>
      </c>
      <c r="F11" s="177">
        <v>0.75</v>
      </c>
      <c r="G11" s="177">
        <v>0.75</v>
      </c>
      <c r="H11" s="177">
        <v>0.75</v>
      </c>
      <c r="I11" s="177">
        <v>0.55000000000000004</v>
      </c>
      <c r="J11" s="177">
        <v>0.55000000000000004</v>
      </c>
      <c r="K11" s="177">
        <v>0.35</v>
      </c>
      <c r="L11" s="177">
        <v>0.35</v>
      </c>
      <c r="M11" s="177">
        <v>0.35</v>
      </c>
      <c r="N11" s="177">
        <v>0.3</v>
      </c>
      <c r="O11" s="177">
        <v>0.3</v>
      </c>
      <c r="P11" s="179">
        <v>0.12</v>
      </c>
      <c r="Q11" s="179">
        <v>0.1</v>
      </c>
      <c r="R11" s="173">
        <v>0</v>
      </c>
      <c r="T11" s="199" t="s">
        <v>592</v>
      </c>
      <c r="U11" s="177">
        <v>0.75</v>
      </c>
      <c r="V11" s="177">
        <v>0.75</v>
      </c>
      <c r="W11" s="177">
        <v>0.75</v>
      </c>
      <c r="X11" s="177">
        <v>0.75</v>
      </c>
      <c r="Y11" s="177">
        <v>0.75</v>
      </c>
      <c r="Z11" s="177">
        <v>0.75</v>
      </c>
      <c r="AA11" s="177">
        <v>0.75</v>
      </c>
      <c r="AB11" s="177">
        <v>0.55000000000000004</v>
      </c>
      <c r="AC11" s="177">
        <v>0.55000000000000004</v>
      </c>
      <c r="AD11" s="177">
        <v>0.35</v>
      </c>
      <c r="AE11" s="177">
        <v>0.35</v>
      </c>
      <c r="AF11" s="177">
        <v>0.35</v>
      </c>
      <c r="AG11" s="177">
        <v>0.3</v>
      </c>
      <c r="AH11" s="177">
        <v>0.3</v>
      </c>
      <c r="AI11" s="179">
        <v>0.1</v>
      </c>
      <c r="AJ11" s="200">
        <v>0</v>
      </c>
      <c r="AK11" s="200">
        <v>0</v>
      </c>
    </row>
    <row r="12" spans="1:37">
      <c r="A12" s="199" t="s">
        <v>593</v>
      </c>
      <c r="B12" s="177">
        <v>0.9</v>
      </c>
      <c r="C12" s="177">
        <v>0.9</v>
      </c>
      <c r="D12" s="177">
        <v>0.9</v>
      </c>
      <c r="E12" s="177">
        <v>0.9</v>
      </c>
      <c r="F12" s="177">
        <v>0.9</v>
      </c>
      <c r="G12" s="177">
        <v>0.9</v>
      </c>
      <c r="H12" s="177">
        <v>0.9</v>
      </c>
      <c r="I12" s="177">
        <v>0.8</v>
      </c>
      <c r="J12" s="177">
        <v>0.8</v>
      </c>
      <c r="K12" s="177">
        <v>0.5</v>
      </c>
      <c r="L12" s="177">
        <v>0.5</v>
      </c>
      <c r="M12" s="177">
        <v>0.5</v>
      </c>
      <c r="N12" s="177">
        <v>0.3</v>
      </c>
      <c r="O12" s="177">
        <v>0.3</v>
      </c>
      <c r="P12" s="179">
        <v>0.13</v>
      </c>
      <c r="Q12" s="179">
        <v>0.1</v>
      </c>
      <c r="R12" s="173">
        <v>0</v>
      </c>
      <c r="T12" s="199" t="s">
        <v>593</v>
      </c>
      <c r="U12" s="177">
        <v>0.9</v>
      </c>
      <c r="V12" s="177">
        <v>0.9</v>
      </c>
      <c r="W12" s="177">
        <v>0.9</v>
      </c>
      <c r="X12" s="177">
        <v>0.9</v>
      </c>
      <c r="Y12" s="177">
        <v>0.9</v>
      </c>
      <c r="Z12" s="177">
        <v>0.9</v>
      </c>
      <c r="AA12" s="177">
        <v>0.9</v>
      </c>
      <c r="AB12" s="177">
        <v>0.8</v>
      </c>
      <c r="AC12" s="177">
        <v>0.8</v>
      </c>
      <c r="AD12" s="177">
        <v>0.5</v>
      </c>
      <c r="AE12" s="177">
        <v>0.5</v>
      </c>
      <c r="AF12" s="177">
        <v>0.5</v>
      </c>
      <c r="AG12" s="177">
        <v>0.3</v>
      </c>
      <c r="AH12" s="177">
        <v>0.3</v>
      </c>
      <c r="AI12" s="179">
        <v>0.1</v>
      </c>
      <c r="AJ12" s="200">
        <v>0</v>
      </c>
      <c r="AK12" s="200">
        <v>0</v>
      </c>
    </row>
    <row r="13" spans="1:37">
      <c r="A13" s="199" t="s">
        <v>594</v>
      </c>
      <c r="B13" s="177">
        <v>1.1000000000000001</v>
      </c>
      <c r="C13" s="177">
        <v>1.1000000000000001</v>
      </c>
      <c r="D13" s="177">
        <v>1.1000000000000001</v>
      </c>
      <c r="E13" s="177">
        <v>1.1000000000000001</v>
      </c>
      <c r="F13" s="177">
        <v>1.1000000000000001</v>
      </c>
      <c r="G13" s="177">
        <v>1.1000000000000001</v>
      </c>
      <c r="H13" s="177">
        <v>1.1000000000000001</v>
      </c>
      <c r="I13" s="177">
        <v>0.9</v>
      </c>
      <c r="J13" s="177">
        <v>0.9</v>
      </c>
      <c r="K13" s="177">
        <v>0.6</v>
      </c>
      <c r="L13" s="177">
        <v>0.6</v>
      </c>
      <c r="M13" s="177">
        <v>0.6</v>
      </c>
      <c r="N13" s="177">
        <v>0.3</v>
      </c>
      <c r="O13" s="177">
        <v>0.3</v>
      </c>
      <c r="P13" s="179">
        <v>0.23</v>
      </c>
      <c r="Q13" s="179">
        <v>0.1</v>
      </c>
      <c r="R13" s="173">
        <v>0</v>
      </c>
      <c r="T13" s="199" t="s">
        <v>594</v>
      </c>
      <c r="U13" s="177">
        <v>1.1000000000000001</v>
      </c>
      <c r="V13" s="177">
        <v>1.1000000000000001</v>
      </c>
      <c r="W13" s="177">
        <v>1.1000000000000001</v>
      </c>
      <c r="X13" s="177">
        <v>1.1000000000000001</v>
      </c>
      <c r="Y13" s="177">
        <v>1.1000000000000001</v>
      </c>
      <c r="Z13" s="177">
        <v>1.1000000000000001</v>
      </c>
      <c r="AA13" s="177">
        <v>1.1000000000000001</v>
      </c>
      <c r="AB13" s="177">
        <v>0.9</v>
      </c>
      <c r="AC13" s="177">
        <v>0.9</v>
      </c>
      <c r="AD13" s="177">
        <v>0.6</v>
      </c>
      <c r="AE13" s="177">
        <v>0.6</v>
      </c>
      <c r="AF13" s="177">
        <v>0.6</v>
      </c>
      <c r="AG13" s="177">
        <v>0.3</v>
      </c>
      <c r="AH13" s="177">
        <v>0.3</v>
      </c>
      <c r="AI13" s="179">
        <v>0.1</v>
      </c>
      <c r="AJ13" s="200">
        <v>0</v>
      </c>
      <c r="AK13" s="200">
        <v>0</v>
      </c>
    </row>
    <row r="14" spans="1:37">
      <c r="A14" s="199" t="s">
        <v>595</v>
      </c>
      <c r="B14" s="177">
        <v>1.2</v>
      </c>
      <c r="C14" s="177">
        <v>1.2</v>
      </c>
      <c r="D14" s="177">
        <v>1.2</v>
      </c>
      <c r="E14" s="177">
        <v>1.2</v>
      </c>
      <c r="F14" s="177">
        <v>1.2</v>
      </c>
      <c r="G14" s="177">
        <v>1.2</v>
      </c>
      <c r="H14" s="177">
        <v>1.2</v>
      </c>
      <c r="I14" s="177">
        <v>1.2</v>
      </c>
      <c r="J14" s="177">
        <v>1.2</v>
      </c>
      <c r="K14" s="177">
        <v>0.8</v>
      </c>
      <c r="L14" s="177">
        <v>0.8</v>
      </c>
      <c r="M14" s="177">
        <v>0.8</v>
      </c>
      <c r="N14" s="177">
        <v>0.3</v>
      </c>
      <c r="O14" s="177">
        <v>0.3</v>
      </c>
      <c r="P14" s="179">
        <v>0.3</v>
      </c>
      <c r="Q14" s="179">
        <v>0.1</v>
      </c>
      <c r="R14" s="173">
        <v>0</v>
      </c>
      <c r="T14" s="199" t="s">
        <v>595</v>
      </c>
      <c r="U14" s="177">
        <v>1.2</v>
      </c>
      <c r="V14" s="177">
        <v>1.2</v>
      </c>
      <c r="W14" s="177">
        <v>1.2</v>
      </c>
      <c r="X14" s="177">
        <v>1.2</v>
      </c>
      <c r="Y14" s="177">
        <v>1.2</v>
      </c>
      <c r="Z14" s="177">
        <v>1.2</v>
      </c>
      <c r="AA14" s="177">
        <v>1.2</v>
      </c>
      <c r="AB14" s="177">
        <v>1.2</v>
      </c>
      <c r="AC14" s="177">
        <v>1.2</v>
      </c>
      <c r="AD14" s="177">
        <v>0.8</v>
      </c>
      <c r="AE14" s="177">
        <v>0.8</v>
      </c>
      <c r="AF14" s="177">
        <v>0.8</v>
      </c>
      <c r="AG14" s="177">
        <v>0.3</v>
      </c>
      <c r="AH14" s="177">
        <v>0.3</v>
      </c>
      <c r="AI14" s="179">
        <v>0.1</v>
      </c>
      <c r="AJ14" s="200">
        <v>0</v>
      </c>
      <c r="AK14" s="200">
        <v>0</v>
      </c>
    </row>
    <row r="15" spans="1:37">
      <c r="A15" s="199" t="s">
        <v>596</v>
      </c>
      <c r="B15" s="177">
        <v>1.2</v>
      </c>
      <c r="C15" s="177">
        <v>1.2</v>
      </c>
      <c r="D15" s="177">
        <v>1.2</v>
      </c>
      <c r="E15" s="177">
        <v>1.2</v>
      </c>
      <c r="F15" s="177">
        <v>1.2</v>
      </c>
      <c r="G15" s="177">
        <v>1.2</v>
      </c>
      <c r="H15" s="177">
        <v>1.2</v>
      </c>
      <c r="I15" s="177">
        <v>1.2</v>
      </c>
      <c r="J15" s="177">
        <v>1.2</v>
      </c>
      <c r="K15" s="177">
        <v>0.8</v>
      </c>
      <c r="L15" s="177">
        <v>0.8</v>
      </c>
      <c r="M15" s="177">
        <v>0.8</v>
      </c>
      <c r="N15" s="177">
        <v>0.3</v>
      </c>
      <c r="O15" s="177">
        <v>0.3</v>
      </c>
      <c r="P15" s="179">
        <v>0.3</v>
      </c>
      <c r="Q15" s="179">
        <v>0.1</v>
      </c>
      <c r="R15" s="173">
        <v>0</v>
      </c>
      <c r="T15" s="199" t="s">
        <v>596</v>
      </c>
      <c r="U15" s="177">
        <v>1.2</v>
      </c>
      <c r="V15" s="177">
        <v>1.2</v>
      </c>
      <c r="W15" s="177">
        <v>1.2</v>
      </c>
      <c r="X15" s="177">
        <v>1.2</v>
      </c>
      <c r="Y15" s="177">
        <v>1.2</v>
      </c>
      <c r="Z15" s="177">
        <v>1.2</v>
      </c>
      <c r="AA15" s="177">
        <v>1.2</v>
      </c>
      <c r="AB15" s="177">
        <v>1.2</v>
      </c>
      <c r="AC15" s="177">
        <v>1.2</v>
      </c>
      <c r="AD15" s="177">
        <v>0.8</v>
      </c>
      <c r="AE15" s="177">
        <v>0.8</v>
      </c>
      <c r="AF15" s="177">
        <v>0.8</v>
      </c>
      <c r="AG15" s="177">
        <v>0.3</v>
      </c>
      <c r="AH15" s="177">
        <v>0.3</v>
      </c>
      <c r="AI15" s="179">
        <v>0.1</v>
      </c>
      <c r="AJ15" s="200">
        <v>0</v>
      </c>
      <c r="AK15" s="200">
        <v>0</v>
      </c>
    </row>
    <row r="16" spans="1:37">
      <c r="A16" s="199" t="s">
        <v>597</v>
      </c>
      <c r="B16" s="177">
        <v>1.2</v>
      </c>
      <c r="C16" s="177">
        <v>1.2</v>
      </c>
      <c r="D16" s="177">
        <v>1.2</v>
      </c>
      <c r="E16" s="177">
        <v>1.2</v>
      </c>
      <c r="F16" s="177">
        <v>1.2</v>
      </c>
      <c r="G16" s="177">
        <v>1.2</v>
      </c>
      <c r="H16" s="177">
        <v>1.2</v>
      </c>
      <c r="I16" s="177">
        <v>1.2</v>
      </c>
      <c r="J16" s="177">
        <v>1.2</v>
      </c>
      <c r="K16" s="177">
        <v>0.8</v>
      </c>
      <c r="L16" s="177">
        <v>0.8</v>
      </c>
      <c r="M16" s="177">
        <v>0.8</v>
      </c>
      <c r="N16" s="177">
        <v>0.3</v>
      </c>
      <c r="O16" s="177">
        <v>0.3</v>
      </c>
      <c r="P16" s="179">
        <v>0.3</v>
      </c>
      <c r="Q16" s="179">
        <v>0.1</v>
      </c>
      <c r="R16" s="173">
        <v>0</v>
      </c>
      <c r="T16" s="199" t="s">
        <v>597</v>
      </c>
      <c r="U16" s="177">
        <v>0.5</v>
      </c>
      <c r="V16" s="177">
        <v>0.5</v>
      </c>
      <c r="W16" s="177">
        <v>0.5</v>
      </c>
      <c r="X16" s="177">
        <v>0.5</v>
      </c>
      <c r="Y16" s="177">
        <v>0.5</v>
      </c>
      <c r="Z16" s="177">
        <v>0.5</v>
      </c>
      <c r="AA16" s="177">
        <v>0.5</v>
      </c>
      <c r="AB16" s="177">
        <v>0.5</v>
      </c>
      <c r="AC16" s="177">
        <v>0.5</v>
      </c>
      <c r="AD16" s="177">
        <v>0.33333333333333331</v>
      </c>
      <c r="AE16" s="177">
        <v>0.33333333333333331</v>
      </c>
      <c r="AF16" s="177">
        <v>0.33333333333333331</v>
      </c>
      <c r="AG16" s="177">
        <v>0.2</v>
      </c>
      <c r="AH16" s="177">
        <v>0.2</v>
      </c>
      <c r="AI16" s="179">
        <v>0.1</v>
      </c>
      <c r="AJ16" s="200">
        <v>0</v>
      </c>
      <c r="AK16" s="200">
        <v>0</v>
      </c>
    </row>
    <row r="17" spans="1:37">
      <c r="A17" s="199" t="s">
        <v>598</v>
      </c>
      <c r="B17" s="177">
        <v>1.2</v>
      </c>
      <c r="C17" s="177">
        <v>1.2</v>
      </c>
      <c r="D17" s="177">
        <v>1.2</v>
      </c>
      <c r="E17" s="177">
        <v>1.2</v>
      </c>
      <c r="F17" s="177">
        <v>1.2</v>
      </c>
      <c r="G17" s="177">
        <v>1.2</v>
      </c>
      <c r="H17" s="177">
        <v>1.2</v>
      </c>
      <c r="I17" s="177">
        <v>1.2</v>
      </c>
      <c r="J17" s="177">
        <v>1.2</v>
      </c>
      <c r="K17" s="177">
        <v>0.8</v>
      </c>
      <c r="L17" s="177">
        <v>0.8</v>
      </c>
      <c r="M17" s="177">
        <v>0.8</v>
      </c>
      <c r="N17" s="177">
        <v>0.3</v>
      </c>
      <c r="O17" s="177">
        <v>0.3</v>
      </c>
      <c r="P17" s="179">
        <v>0.3</v>
      </c>
      <c r="Q17" s="179">
        <v>0.1</v>
      </c>
      <c r="R17" s="173">
        <v>0</v>
      </c>
      <c r="T17" s="199" t="s">
        <v>598</v>
      </c>
      <c r="U17" s="177">
        <v>0.5</v>
      </c>
      <c r="V17" s="177">
        <v>0.5</v>
      </c>
      <c r="W17" s="177">
        <v>0.5</v>
      </c>
      <c r="X17" s="177">
        <v>0.5</v>
      </c>
      <c r="Y17" s="177">
        <v>0.5</v>
      </c>
      <c r="Z17" s="177">
        <v>0.5</v>
      </c>
      <c r="AA17" s="177">
        <v>0.5</v>
      </c>
      <c r="AB17" s="177">
        <v>0.5</v>
      </c>
      <c r="AC17" s="177">
        <v>0.5</v>
      </c>
      <c r="AD17" s="177">
        <v>0.33333333333333331</v>
      </c>
      <c r="AE17" s="177">
        <v>0.33333333333333331</v>
      </c>
      <c r="AF17" s="177">
        <v>0.33333333333333331</v>
      </c>
      <c r="AG17" s="177">
        <v>0.2</v>
      </c>
      <c r="AH17" s="177">
        <v>0.2</v>
      </c>
      <c r="AI17" s="179">
        <v>0.1</v>
      </c>
      <c r="AJ17" s="200">
        <v>0</v>
      </c>
      <c r="AK17" s="200">
        <v>0</v>
      </c>
    </row>
    <row r="18" spans="1:37">
      <c r="A18" s="199" t="s">
        <v>599</v>
      </c>
      <c r="B18" s="177">
        <v>1.2</v>
      </c>
      <c r="C18" s="177">
        <v>1.2</v>
      </c>
      <c r="D18" s="177">
        <v>1.2</v>
      </c>
      <c r="E18" s="177">
        <v>1.2</v>
      </c>
      <c r="F18" s="177">
        <v>1.2</v>
      </c>
      <c r="G18" s="177">
        <v>1.2</v>
      </c>
      <c r="H18" s="177">
        <v>1.2</v>
      </c>
      <c r="I18" s="177">
        <v>1.2</v>
      </c>
      <c r="J18" s="177">
        <v>1.2</v>
      </c>
      <c r="K18" s="177">
        <v>0.8</v>
      </c>
      <c r="L18" s="177">
        <v>0.8</v>
      </c>
      <c r="M18" s="177">
        <v>0.8</v>
      </c>
      <c r="N18" s="177">
        <v>0.3</v>
      </c>
      <c r="O18" s="177">
        <v>0.3</v>
      </c>
      <c r="P18" s="179">
        <v>0.3</v>
      </c>
      <c r="Q18" s="179">
        <v>0.1</v>
      </c>
      <c r="R18" s="173">
        <v>0</v>
      </c>
      <c r="T18" s="199" t="s">
        <v>599</v>
      </c>
      <c r="U18" s="177">
        <v>0.5</v>
      </c>
      <c r="V18" s="177">
        <v>0.5</v>
      </c>
      <c r="W18" s="177">
        <v>0.5</v>
      </c>
      <c r="X18" s="177">
        <v>0.5</v>
      </c>
      <c r="Y18" s="177">
        <v>0.5</v>
      </c>
      <c r="Z18" s="177">
        <v>0.5</v>
      </c>
      <c r="AA18" s="177">
        <v>0.5</v>
      </c>
      <c r="AB18" s="177">
        <v>0.5</v>
      </c>
      <c r="AC18" s="177">
        <v>0.5</v>
      </c>
      <c r="AD18" s="177">
        <v>0.33333333333333331</v>
      </c>
      <c r="AE18" s="177">
        <v>0.33333333333333331</v>
      </c>
      <c r="AF18" s="177">
        <v>0.33333333333333331</v>
      </c>
      <c r="AG18" s="177">
        <v>0.2</v>
      </c>
      <c r="AH18" s="177">
        <v>0.2</v>
      </c>
      <c r="AI18" s="179">
        <v>0.1</v>
      </c>
      <c r="AJ18" s="200">
        <v>0</v>
      </c>
      <c r="AK18" s="200">
        <v>0</v>
      </c>
    </row>
    <row r="19" spans="1:37">
      <c r="A19" s="199" t="s">
        <v>600</v>
      </c>
      <c r="B19" s="177">
        <v>0.33333333333333331</v>
      </c>
      <c r="C19" s="177">
        <v>0.33333333333333331</v>
      </c>
      <c r="D19" s="177">
        <v>0.33333333333333331</v>
      </c>
      <c r="E19" s="177">
        <v>0.33333333333333331</v>
      </c>
      <c r="F19" s="177">
        <v>0.33333333333333331</v>
      </c>
      <c r="G19" s="177">
        <v>0.33333333333333331</v>
      </c>
      <c r="H19" s="177">
        <v>0.33333333333333331</v>
      </c>
      <c r="I19" s="177">
        <v>0.33333333333333331</v>
      </c>
      <c r="J19" s="177">
        <v>0.33333333333333331</v>
      </c>
      <c r="K19" s="177">
        <v>0.33333333333333331</v>
      </c>
      <c r="L19" s="177">
        <v>0.33333333333333331</v>
      </c>
      <c r="M19" s="177">
        <v>0.33333333333333331</v>
      </c>
      <c r="N19" s="177">
        <v>0.3</v>
      </c>
      <c r="O19" s="177">
        <v>0.3</v>
      </c>
      <c r="P19" s="177">
        <v>0.05</v>
      </c>
      <c r="Q19" s="177">
        <v>0.05</v>
      </c>
      <c r="R19" s="173">
        <v>0</v>
      </c>
      <c r="T19" s="199" t="s">
        <v>600</v>
      </c>
      <c r="U19" s="177">
        <v>0.2</v>
      </c>
      <c r="V19" s="177">
        <v>0.2</v>
      </c>
      <c r="W19" s="177">
        <v>0.2</v>
      </c>
      <c r="X19" s="177">
        <v>0.2</v>
      </c>
      <c r="Y19" s="177">
        <v>0.2</v>
      </c>
      <c r="Z19" s="177">
        <v>0.2</v>
      </c>
      <c r="AA19" s="177">
        <v>0.2</v>
      </c>
      <c r="AB19" s="177">
        <v>0.2</v>
      </c>
      <c r="AC19" s="177">
        <v>0.2</v>
      </c>
      <c r="AD19" s="177">
        <v>0.2</v>
      </c>
      <c r="AE19" s="177">
        <v>0.2</v>
      </c>
      <c r="AF19" s="177">
        <v>0.2</v>
      </c>
      <c r="AG19" s="177">
        <v>0.15</v>
      </c>
      <c r="AH19" s="177">
        <v>0.15</v>
      </c>
      <c r="AI19" s="177">
        <v>0.05</v>
      </c>
      <c r="AJ19" s="200">
        <v>0</v>
      </c>
      <c r="AK19" s="200">
        <v>0</v>
      </c>
    </row>
    <row r="20" spans="1:37">
      <c r="A20" s="199" t="s">
        <v>601</v>
      </c>
      <c r="B20" s="176">
        <v>0</v>
      </c>
      <c r="C20" s="178">
        <v>0</v>
      </c>
      <c r="D20" s="178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  <c r="J20" s="176">
        <v>0</v>
      </c>
      <c r="K20" s="176">
        <v>0</v>
      </c>
      <c r="L20" s="176">
        <v>0</v>
      </c>
      <c r="M20" s="176">
        <v>0</v>
      </c>
      <c r="N20" s="178">
        <v>0</v>
      </c>
      <c r="O20" s="176">
        <v>0</v>
      </c>
      <c r="P20" s="176">
        <v>0</v>
      </c>
      <c r="Q20" s="176">
        <v>0</v>
      </c>
      <c r="R20" s="173">
        <v>0</v>
      </c>
      <c r="T20" s="199" t="s">
        <v>601</v>
      </c>
      <c r="U20" s="176">
        <v>0</v>
      </c>
      <c r="V20" s="178">
        <v>0</v>
      </c>
      <c r="W20" s="178">
        <v>0</v>
      </c>
      <c r="X20" s="176">
        <v>0</v>
      </c>
      <c r="Y20" s="176">
        <v>0</v>
      </c>
      <c r="Z20" s="176">
        <v>0</v>
      </c>
      <c r="AA20" s="176">
        <v>0</v>
      </c>
      <c r="AB20" s="176">
        <v>0</v>
      </c>
      <c r="AC20" s="176">
        <v>0</v>
      </c>
      <c r="AD20" s="176">
        <v>0</v>
      </c>
      <c r="AE20" s="176">
        <v>0</v>
      </c>
      <c r="AF20" s="176">
        <v>0</v>
      </c>
      <c r="AG20" s="178">
        <v>0</v>
      </c>
      <c r="AH20" s="176">
        <v>0</v>
      </c>
      <c r="AI20" s="176">
        <v>0</v>
      </c>
      <c r="AJ20" s="200">
        <v>0</v>
      </c>
      <c r="AK20" s="200">
        <v>0</v>
      </c>
    </row>
    <row r="21" spans="1:37" s="206" customFormat="1" ht="17.399999999999999">
      <c r="A21" s="207" t="s">
        <v>604</v>
      </c>
      <c r="T21" s="207" t="s">
        <v>606</v>
      </c>
    </row>
    <row r="22" spans="1:37" s="206" customFormat="1" ht="17.399999999999999">
      <c r="A22" s="207" t="s">
        <v>605</v>
      </c>
      <c r="T22" s="207" t="s">
        <v>607</v>
      </c>
    </row>
    <row r="23" spans="1:37" s="206" customFormat="1" ht="17.399999999999999">
      <c r="A23" s="207" t="s">
        <v>493</v>
      </c>
      <c r="T23" s="207" t="s">
        <v>493</v>
      </c>
    </row>
    <row r="24" spans="1:37" s="206" customFormat="1"/>
    <row r="25" spans="1:37" ht="16.2">
      <c r="A25" s="300" t="s">
        <v>603</v>
      </c>
      <c r="B25" s="301"/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T25" s="299" t="s">
        <v>602</v>
      </c>
      <c r="U25" s="299"/>
      <c r="V25" s="299"/>
      <c r="W25" s="299"/>
      <c r="X25" s="299"/>
      <c r="Y25" s="299"/>
      <c r="Z25" s="299"/>
      <c r="AA25" s="299"/>
      <c r="AB25" s="299"/>
      <c r="AC25" s="299"/>
      <c r="AD25" s="299"/>
      <c r="AE25" s="299"/>
      <c r="AF25" s="299"/>
      <c r="AG25" s="299"/>
      <c r="AH25" s="299"/>
      <c r="AI25" s="299"/>
      <c r="AJ25" s="299"/>
      <c r="AK25" s="299"/>
    </row>
    <row r="26" spans="1:37">
      <c r="A26" s="197" t="s">
        <v>521</v>
      </c>
      <c r="B26" s="202" t="s">
        <v>494</v>
      </c>
      <c r="C26" s="202" t="s">
        <v>495</v>
      </c>
      <c r="D26" s="202" t="s">
        <v>496</v>
      </c>
      <c r="E26" s="202" t="s">
        <v>497</v>
      </c>
      <c r="F26" s="202" t="s">
        <v>498</v>
      </c>
      <c r="G26" s="202" t="s">
        <v>499</v>
      </c>
      <c r="H26" s="202" t="s">
        <v>500</v>
      </c>
      <c r="I26" s="202" t="s">
        <v>501</v>
      </c>
      <c r="J26" s="202" t="s">
        <v>502</v>
      </c>
      <c r="K26" s="202" t="s">
        <v>503</v>
      </c>
      <c r="L26" s="202" t="s">
        <v>504</v>
      </c>
      <c r="M26" s="202" t="s">
        <v>505</v>
      </c>
      <c r="N26" s="202" t="s">
        <v>506</v>
      </c>
      <c r="O26" s="202" t="s">
        <v>507</v>
      </c>
      <c r="P26" s="202" t="s">
        <v>508</v>
      </c>
      <c r="Q26" s="202" t="s">
        <v>509</v>
      </c>
      <c r="R26" s="202" t="s">
        <v>510</v>
      </c>
      <c r="T26" s="201" t="s">
        <v>521</v>
      </c>
      <c r="U26" s="202" t="s">
        <v>494</v>
      </c>
      <c r="V26" s="202" t="s">
        <v>495</v>
      </c>
      <c r="W26" s="202" t="s">
        <v>496</v>
      </c>
      <c r="X26" s="202" t="s">
        <v>497</v>
      </c>
      <c r="Y26" s="202" t="s">
        <v>498</v>
      </c>
      <c r="Z26" s="202" t="s">
        <v>499</v>
      </c>
      <c r="AA26" s="202" t="s">
        <v>500</v>
      </c>
      <c r="AB26" s="202" t="s">
        <v>501</v>
      </c>
      <c r="AC26" s="202" t="s">
        <v>502</v>
      </c>
      <c r="AD26" s="202" t="s">
        <v>503</v>
      </c>
      <c r="AE26" s="202" t="s">
        <v>504</v>
      </c>
      <c r="AF26" s="202" t="s">
        <v>505</v>
      </c>
      <c r="AG26" s="202" t="s">
        <v>506</v>
      </c>
      <c r="AH26" s="202" t="s">
        <v>507</v>
      </c>
      <c r="AI26" s="202" t="s">
        <v>508</v>
      </c>
      <c r="AJ26" s="202" t="s">
        <v>480</v>
      </c>
      <c r="AK26" s="202" t="s">
        <v>510</v>
      </c>
    </row>
    <row r="27" spans="1:37" ht="16.2">
      <c r="A27" s="198" t="s">
        <v>584</v>
      </c>
      <c r="B27" s="173" t="s">
        <v>511</v>
      </c>
      <c r="C27" s="174" t="s">
        <v>512</v>
      </c>
      <c r="D27" s="174" t="s">
        <v>513</v>
      </c>
      <c r="E27" s="173" t="s">
        <v>142</v>
      </c>
      <c r="F27" s="173" t="s">
        <v>143</v>
      </c>
      <c r="G27" s="173" t="s">
        <v>144</v>
      </c>
      <c r="H27" s="173" t="s">
        <v>145</v>
      </c>
      <c r="I27" s="173" t="s">
        <v>146</v>
      </c>
      <c r="J27" s="173" t="s">
        <v>147</v>
      </c>
      <c r="K27" s="173" t="s">
        <v>148</v>
      </c>
      <c r="L27" s="173" t="s">
        <v>612</v>
      </c>
      <c r="M27" s="173" t="s">
        <v>149</v>
      </c>
      <c r="N27" s="174" t="s">
        <v>514</v>
      </c>
      <c r="O27" s="173" t="s">
        <v>150</v>
      </c>
      <c r="P27" s="173" t="s">
        <v>515</v>
      </c>
      <c r="Q27" s="173" t="s">
        <v>516</v>
      </c>
      <c r="R27" s="173"/>
      <c r="T27" s="198" t="s">
        <v>584</v>
      </c>
      <c r="U27" s="203" t="s">
        <v>511</v>
      </c>
      <c r="V27" s="204" t="s">
        <v>517</v>
      </c>
      <c r="W27" s="204" t="s">
        <v>513</v>
      </c>
      <c r="X27" s="203" t="s">
        <v>142</v>
      </c>
      <c r="Y27" s="203" t="s">
        <v>143</v>
      </c>
      <c r="Z27" s="203" t="s">
        <v>144</v>
      </c>
      <c r="AA27" s="203" t="s">
        <v>145</v>
      </c>
      <c r="AB27" s="203" t="s">
        <v>146</v>
      </c>
      <c r="AC27" s="203" t="s">
        <v>147</v>
      </c>
      <c r="AD27" s="203" t="s">
        <v>148</v>
      </c>
      <c r="AE27" s="173" t="s">
        <v>612</v>
      </c>
      <c r="AF27" s="203" t="s">
        <v>149</v>
      </c>
      <c r="AG27" s="204" t="s">
        <v>514</v>
      </c>
      <c r="AH27" s="203" t="s">
        <v>150</v>
      </c>
      <c r="AI27" s="203" t="s">
        <v>490</v>
      </c>
      <c r="AJ27" s="205"/>
      <c r="AK27" s="205"/>
    </row>
    <row r="28" spans="1:37">
      <c r="A28" s="199" t="s">
        <v>585</v>
      </c>
      <c r="B28" s="176">
        <v>0</v>
      </c>
      <c r="C28" s="178">
        <v>0</v>
      </c>
      <c r="D28" s="178">
        <v>0</v>
      </c>
      <c r="E28" s="176">
        <v>0</v>
      </c>
      <c r="F28" s="176">
        <v>0</v>
      </c>
      <c r="G28" s="176">
        <v>0</v>
      </c>
      <c r="H28" s="176">
        <v>0</v>
      </c>
      <c r="I28" s="176">
        <v>0</v>
      </c>
      <c r="J28" s="178">
        <v>0</v>
      </c>
      <c r="K28" s="178">
        <v>0</v>
      </c>
      <c r="L28" s="176">
        <v>0</v>
      </c>
      <c r="M28" s="176">
        <v>0</v>
      </c>
      <c r="N28" s="176">
        <v>0</v>
      </c>
      <c r="O28" s="176">
        <v>0</v>
      </c>
      <c r="P28" s="176">
        <v>0</v>
      </c>
      <c r="Q28" s="178">
        <v>0</v>
      </c>
      <c r="R28" s="178">
        <v>0</v>
      </c>
      <c r="T28" s="199" t="s">
        <v>585</v>
      </c>
      <c r="U28" s="176">
        <v>0</v>
      </c>
      <c r="V28" s="178">
        <v>0</v>
      </c>
      <c r="W28" s="178">
        <v>0</v>
      </c>
      <c r="X28" s="176">
        <v>0</v>
      </c>
      <c r="Y28" s="176">
        <v>0</v>
      </c>
      <c r="Z28" s="178">
        <v>0</v>
      </c>
      <c r="AA28" s="178">
        <v>0</v>
      </c>
      <c r="AB28" s="176">
        <v>0</v>
      </c>
      <c r="AC28" s="176">
        <v>0</v>
      </c>
      <c r="AD28" s="178">
        <v>0</v>
      </c>
      <c r="AE28" s="178">
        <v>0</v>
      </c>
      <c r="AF28" s="176">
        <v>0</v>
      </c>
      <c r="AG28" s="176">
        <v>0</v>
      </c>
      <c r="AH28" s="178">
        <v>0</v>
      </c>
      <c r="AI28" s="178">
        <v>0</v>
      </c>
      <c r="AJ28" s="176">
        <v>0</v>
      </c>
      <c r="AK28" s="176">
        <v>0</v>
      </c>
    </row>
    <row r="29" spans="1:37">
      <c r="A29" s="199" t="s">
        <v>586</v>
      </c>
      <c r="B29" s="177">
        <v>0.05</v>
      </c>
      <c r="C29" s="177">
        <v>0.05</v>
      </c>
      <c r="D29" s="177">
        <v>0.05</v>
      </c>
      <c r="E29" s="177">
        <v>0.05</v>
      </c>
      <c r="F29" s="177">
        <v>0.05</v>
      </c>
      <c r="G29" s="177">
        <v>0.05</v>
      </c>
      <c r="H29" s="177">
        <v>0.05</v>
      </c>
      <c r="I29" s="177">
        <v>0.05</v>
      </c>
      <c r="J29" s="177">
        <v>0.05</v>
      </c>
      <c r="K29" s="177">
        <v>0.05</v>
      </c>
      <c r="L29" s="177">
        <v>0.05</v>
      </c>
      <c r="M29" s="177">
        <v>0.05</v>
      </c>
      <c r="N29" s="177">
        <v>0.01</v>
      </c>
      <c r="O29" s="177">
        <v>0.01</v>
      </c>
      <c r="P29" s="177">
        <v>0.01</v>
      </c>
      <c r="Q29" s="177">
        <v>0.01</v>
      </c>
      <c r="R29" s="173">
        <v>0</v>
      </c>
      <c r="T29" s="199" t="s">
        <v>586</v>
      </c>
      <c r="U29" s="177">
        <v>0.05</v>
      </c>
      <c r="V29" s="177">
        <v>0.05</v>
      </c>
      <c r="W29" s="177">
        <v>0.05</v>
      </c>
      <c r="X29" s="177">
        <v>0.05</v>
      </c>
      <c r="Y29" s="177">
        <v>0.05</v>
      </c>
      <c r="Z29" s="177">
        <v>0.05</v>
      </c>
      <c r="AA29" s="177">
        <v>0.05</v>
      </c>
      <c r="AB29" s="177">
        <v>0.05</v>
      </c>
      <c r="AC29" s="177">
        <v>0.05</v>
      </c>
      <c r="AD29" s="177">
        <v>0.05</v>
      </c>
      <c r="AE29" s="177">
        <v>0.05</v>
      </c>
      <c r="AF29" s="177">
        <v>0.05</v>
      </c>
      <c r="AG29" s="177">
        <v>0.01</v>
      </c>
      <c r="AH29" s="177">
        <v>0.01</v>
      </c>
      <c r="AI29" s="178">
        <v>0.01</v>
      </c>
      <c r="AJ29" s="176">
        <v>0</v>
      </c>
      <c r="AK29" s="176">
        <v>0</v>
      </c>
    </row>
    <row r="30" spans="1:37">
      <c r="A30" s="199" t="s">
        <v>587</v>
      </c>
      <c r="B30" s="177">
        <v>0.05</v>
      </c>
      <c r="C30" s="177">
        <v>0.05</v>
      </c>
      <c r="D30" s="177">
        <v>0.05</v>
      </c>
      <c r="E30" s="177">
        <v>0.05</v>
      </c>
      <c r="F30" s="177">
        <v>0.05</v>
      </c>
      <c r="G30" s="177">
        <v>0.05</v>
      </c>
      <c r="H30" s="177">
        <v>0.05</v>
      </c>
      <c r="I30" s="177">
        <v>0.05</v>
      </c>
      <c r="J30" s="177">
        <v>0.05</v>
      </c>
      <c r="K30" s="177">
        <v>0.05</v>
      </c>
      <c r="L30" s="177">
        <v>0.05</v>
      </c>
      <c r="M30" s="177">
        <v>0.05</v>
      </c>
      <c r="N30" s="177">
        <v>0.01</v>
      </c>
      <c r="O30" s="177">
        <v>0.01</v>
      </c>
      <c r="P30" s="177">
        <v>0.01</v>
      </c>
      <c r="Q30" s="177">
        <v>0.01</v>
      </c>
      <c r="R30" s="173">
        <v>0</v>
      </c>
      <c r="T30" s="199" t="s">
        <v>587</v>
      </c>
      <c r="U30" s="177">
        <v>0.05</v>
      </c>
      <c r="V30" s="177">
        <v>0.05</v>
      </c>
      <c r="W30" s="177">
        <v>0.05</v>
      </c>
      <c r="X30" s="177">
        <v>0.05</v>
      </c>
      <c r="Y30" s="177">
        <v>0.05</v>
      </c>
      <c r="Z30" s="177">
        <v>0.05</v>
      </c>
      <c r="AA30" s="177">
        <v>0.05</v>
      </c>
      <c r="AB30" s="177">
        <v>0.05</v>
      </c>
      <c r="AC30" s="177">
        <v>0.05</v>
      </c>
      <c r="AD30" s="177">
        <v>0.05</v>
      </c>
      <c r="AE30" s="177">
        <v>0.05</v>
      </c>
      <c r="AF30" s="177">
        <v>0.05</v>
      </c>
      <c r="AG30" s="177">
        <v>0.01</v>
      </c>
      <c r="AH30" s="177">
        <v>0.01</v>
      </c>
      <c r="AI30" s="178">
        <v>0.01</v>
      </c>
      <c r="AJ30" s="176">
        <v>0</v>
      </c>
      <c r="AK30" s="176">
        <v>0</v>
      </c>
    </row>
    <row r="31" spans="1:37">
      <c r="A31" s="199" t="s">
        <v>588</v>
      </c>
      <c r="B31" s="177">
        <v>0.1</v>
      </c>
      <c r="C31" s="177">
        <v>0.1</v>
      </c>
      <c r="D31" s="177">
        <v>0.1</v>
      </c>
      <c r="E31" s="177">
        <v>0.1</v>
      </c>
      <c r="F31" s="177">
        <v>0.1</v>
      </c>
      <c r="G31" s="177">
        <v>0.1</v>
      </c>
      <c r="H31" s="177">
        <v>0.1</v>
      </c>
      <c r="I31" s="177">
        <v>0.1</v>
      </c>
      <c r="J31" s="177">
        <v>0.1</v>
      </c>
      <c r="K31" s="177">
        <v>0.1</v>
      </c>
      <c r="L31" s="177">
        <v>0.1</v>
      </c>
      <c r="M31" s="177">
        <v>0.1</v>
      </c>
      <c r="N31" s="177">
        <v>0.02</v>
      </c>
      <c r="O31" s="177">
        <v>0.02</v>
      </c>
      <c r="P31" s="177">
        <v>0.02</v>
      </c>
      <c r="Q31" s="177">
        <v>0.02</v>
      </c>
      <c r="R31" s="173">
        <v>0</v>
      </c>
      <c r="T31" s="199" t="s">
        <v>588</v>
      </c>
      <c r="U31" s="177">
        <v>0.1</v>
      </c>
      <c r="V31" s="177">
        <v>0.1</v>
      </c>
      <c r="W31" s="177">
        <v>0.1</v>
      </c>
      <c r="X31" s="177">
        <v>0.1</v>
      </c>
      <c r="Y31" s="177">
        <v>0.1</v>
      </c>
      <c r="Z31" s="177">
        <v>0.1</v>
      </c>
      <c r="AA31" s="177">
        <v>0.1</v>
      </c>
      <c r="AB31" s="177">
        <v>0.1</v>
      </c>
      <c r="AC31" s="177">
        <v>0.1</v>
      </c>
      <c r="AD31" s="177">
        <v>0.1</v>
      </c>
      <c r="AE31" s="177">
        <v>0.1</v>
      </c>
      <c r="AF31" s="177">
        <v>0.1</v>
      </c>
      <c r="AG31" s="177">
        <v>0.02</v>
      </c>
      <c r="AH31" s="177">
        <v>0.02</v>
      </c>
      <c r="AI31" s="178">
        <v>0.02</v>
      </c>
      <c r="AJ31" s="176">
        <v>0</v>
      </c>
      <c r="AK31" s="176">
        <v>0</v>
      </c>
    </row>
    <row r="32" spans="1:37">
      <c r="A32" s="199" t="s">
        <v>589</v>
      </c>
      <c r="B32" s="177">
        <v>0.25</v>
      </c>
      <c r="C32" s="177">
        <v>0.25</v>
      </c>
      <c r="D32" s="177">
        <v>0.25</v>
      </c>
      <c r="E32" s="177">
        <v>0.25</v>
      </c>
      <c r="F32" s="177">
        <v>0.25</v>
      </c>
      <c r="G32" s="177">
        <v>0.25</v>
      </c>
      <c r="H32" s="177">
        <v>0.2</v>
      </c>
      <c r="I32" s="177">
        <v>0.2</v>
      </c>
      <c r="J32" s="177">
        <v>0.15</v>
      </c>
      <c r="K32" s="177">
        <v>0.15</v>
      </c>
      <c r="L32" s="177">
        <v>0.15</v>
      </c>
      <c r="M32" s="177">
        <v>0.15</v>
      </c>
      <c r="N32" s="177">
        <v>0.05</v>
      </c>
      <c r="O32" s="177">
        <v>0.05</v>
      </c>
      <c r="P32" s="177">
        <v>0.05</v>
      </c>
      <c r="Q32" s="177">
        <v>0.05</v>
      </c>
      <c r="R32" s="173">
        <v>0</v>
      </c>
      <c r="T32" s="199" t="s">
        <v>589</v>
      </c>
      <c r="U32" s="177">
        <v>0.25</v>
      </c>
      <c r="V32" s="177">
        <v>0.25</v>
      </c>
      <c r="W32" s="177">
        <v>0.25</v>
      </c>
      <c r="X32" s="177">
        <v>0.25</v>
      </c>
      <c r="Y32" s="177">
        <v>0.25</v>
      </c>
      <c r="Z32" s="177">
        <v>0.25</v>
      </c>
      <c r="AA32" s="177">
        <v>0.2</v>
      </c>
      <c r="AB32" s="177">
        <v>0.2</v>
      </c>
      <c r="AC32" s="177">
        <v>0.15</v>
      </c>
      <c r="AD32" s="177">
        <v>0.15</v>
      </c>
      <c r="AE32" s="177">
        <v>0.15</v>
      </c>
      <c r="AF32" s="177">
        <v>0.15</v>
      </c>
      <c r="AG32" s="177">
        <v>0.05</v>
      </c>
      <c r="AH32" s="177">
        <v>0.05</v>
      </c>
      <c r="AI32" s="177">
        <v>0.05</v>
      </c>
      <c r="AJ32" s="176">
        <v>0</v>
      </c>
      <c r="AK32" s="176">
        <v>0</v>
      </c>
    </row>
    <row r="33" spans="1:37">
      <c r="A33" s="199" t="s">
        <v>590</v>
      </c>
      <c r="B33" s="177">
        <v>0.4</v>
      </c>
      <c r="C33" s="177">
        <v>0.4</v>
      </c>
      <c r="D33" s="177">
        <v>0.4</v>
      </c>
      <c r="E33" s="177">
        <v>0.4</v>
      </c>
      <c r="F33" s="177">
        <v>0.4</v>
      </c>
      <c r="G33" s="177">
        <v>0.4</v>
      </c>
      <c r="H33" s="177">
        <v>0.3</v>
      </c>
      <c r="I33" s="177">
        <v>0.3</v>
      </c>
      <c r="J33" s="177">
        <v>0.2</v>
      </c>
      <c r="K33" s="177">
        <v>0.2</v>
      </c>
      <c r="L33" s="177">
        <v>0.2</v>
      </c>
      <c r="M33" s="177">
        <v>0.2</v>
      </c>
      <c r="N33" s="177">
        <v>0.15</v>
      </c>
      <c r="O33" s="177">
        <v>0.15</v>
      </c>
      <c r="P33" s="177">
        <v>0.05</v>
      </c>
      <c r="Q33" s="177">
        <v>0.05</v>
      </c>
      <c r="R33" s="173">
        <v>0</v>
      </c>
      <c r="T33" s="199" t="s">
        <v>590</v>
      </c>
      <c r="U33" s="177">
        <v>0.4</v>
      </c>
      <c r="V33" s="177">
        <v>0.4</v>
      </c>
      <c r="W33" s="177">
        <v>0.4</v>
      </c>
      <c r="X33" s="177">
        <v>0.4</v>
      </c>
      <c r="Y33" s="177">
        <v>0.4</v>
      </c>
      <c r="Z33" s="177">
        <v>0.4</v>
      </c>
      <c r="AA33" s="177">
        <v>0.3</v>
      </c>
      <c r="AB33" s="177">
        <v>0.3</v>
      </c>
      <c r="AC33" s="177">
        <v>0.2</v>
      </c>
      <c r="AD33" s="177">
        <v>0.2</v>
      </c>
      <c r="AE33" s="177">
        <v>0.2</v>
      </c>
      <c r="AF33" s="177">
        <v>0.2</v>
      </c>
      <c r="AG33" s="177">
        <v>0.15</v>
      </c>
      <c r="AH33" s="177">
        <v>0.15</v>
      </c>
      <c r="AI33" s="177">
        <v>0.05</v>
      </c>
      <c r="AJ33" s="176">
        <v>0</v>
      </c>
      <c r="AK33" s="176">
        <v>0</v>
      </c>
    </row>
    <row r="34" spans="1:37">
      <c r="A34" s="199" t="s">
        <v>591</v>
      </c>
      <c r="B34" s="177">
        <v>0.6</v>
      </c>
      <c r="C34" s="177">
        <v>0.6</v>
      </c>
      <c r="D34" s="177">
        <v>0.6</v>
      </c>
      <c r="E34" s="177">
        <v>0.6</v>
      </c>
      <c r="F34" s="177">
        <v>0.6</v>
      </c>
      <c r="G34" s="177">
        <v>0.6</v>
      </c>
      <c r="H34" s="177">
        <v>0.45</v>
      </c>
      <c r="I34" s="177">
        <v>0.45</v>
      </c>
      <c r="J34" s="177">
        <v>0.3</v>
      </c>
      <c r="K34" s="177">
        <v>0.3</v>
      </c>
      <c r="L34" s="177">
        <v>0.3</v>
      </c>
      <c r="M34" s="177">
        <v>0.25</v>
      </c>
      <c r="N34" s="177">
        <v>0.2</v>
      </c>
      <c r="O34" s="177">
        <v>0.2</v>
      </c>
      <c r="P34" s="179">
        <v>0.1</v>
      </c>
      <c r="Q34" s="179">
        <v>0.1</v>
      </c>
      <c r="R34" s="173">
        <v>0</v>
      </c>
      <c r="T34" s="199" t="s">
        <v>591</v>
      </c>
      <c r="U34" s="177">
        <v>0.6</v>
      </c>
      <c r="V34" s="177">
        <v>0.6</v>
      </c>
      <c r="W34" s="177">
        <v>0.6</v>
      </c>
      <c r="X34" s="177">
        <v>0.6</v>
      </c>
      <c r="Y34" s="177">
        <v>0.6</v>
      </c>
      <c r="Z34" s="177">
        <v>0.6</v>
      </c>
      <c r="AA34" s="177">
        <v>0.45</v>
      </c>
      <c r="AB34" s="177">
        <v>0.45</v>
      </c>
      <c r="AC34" s="177">
        <v>0.3</v>
      </c>
      <c r="AD34" s="177">
        <v>0.3</v>
      </c>
      <c r="AE34" s="177">
        <v>0.3</v>
      </c>
      <c r="AF34" s="177">
        <v>0.25</v>
      </c>
      <c r="AG34" s="177">
        <v>0.2</v>
      </c>
      <c r="AH34" s="177">
        <v>0.2</v>
      </c>
      <c r="AI34" s="177">
        <v>0.05</v>
      </c>
      <c r="AJ34" s="176">
        <v>0</v>
      </c>
      <c r="AK34" s="176">
        <v>0</v>
      </c>
    </row>
    <row r="35" spans="1:37">
      <c r="A35" s="199" t="s">
        <v>592</v>
      </c>
      <c r="B35" s="177">
        <v>0.75</v>
      </c>
      <c r="C35" s="177">
        <v>0.75</v>
      </c>
      <c r="D35" s="177">
        <v>0.75</v>
      </c>
      <c r="E35" s="177">
        <v>0.75</v>
      </c>
      <c r="F35" s="177">
        <v>0.75</v>
      </c>
      <c r="G35" s="177">
        <v>0.75</v>
      </c>
      <c r="H35" s="177">
        <v>0.55000000000000004</v>
      </c>
      <c r="I35" s="177">
        <v>0.55000000000000004</v>
      </c>
      <c r="J35" s="177">
        <v>0.35</v>
      </c>
      <c r="K35" s="177">
        <v>0.35</v>
      </c>
      <c r="L35" s="177">
        <v>0.35</v>
      </c>
      <c r="M35" s="177">
        <v>0.3</v>
      </c>
      <c r="N35" s="177">
        <v>0.3</v>
      </c>
      <c r="O35" s="177">
        <v>0.3</v>
      </c>
      <c r="P35" s="179">
        <v>0.12</v>
      </c>
      <c r="Q35" s="179">
        <v>0.1</v>
      </c>
      <c r="R35" s="173">
        <v>0</v>
      </c>
      <c r="T35" s="199" t="s">
        <v>592</v>
      </c>
      <c r="U35" s="177">
        <v>0.75</v>
      </c>
      <c r="V35" s="177">
        <v>0.75</v>
      </c>
      <c r="W35" s="177">
        <v>0.75</v>
      </c>
      <c r="X35" s="177">
        <v>0.75</v>
      </c>
      <c r="Y35" s="177">
        <v>0.75</v>
      </c>
      <c r="Z35" s="177">
        <v>0.75</v>
      </c>
      <c r="AA35" s="177">
        <v>0.55000000000000004</v>
      </c>
      <c r="AB35" s="177">
        <v>0.55000000000000004</v>
      </c>
      <c r="AC35" s="177">
        <v>0.35</v>
      </c>
      <c r="AD35" s="177">
        <v>0.35</v>
      </c>
      <c r="AE35" s="177">
        <v>0.35</v>
      </c>
      <c r="AF35" s="177">
        <v>0.3</v>
      </c>
      <c r="AG35" s="177">
        <v>0.3</v>
      </c>
      <c r="AH35" s="177">
        <v>0.3</v>
      </c>
      <c r="AI35" s="179">
        <v>0.1</v>
      </c>
      <c r="AJ35" s="176">
        <v>0</v>
      </c>
      <c r="AK35" s="176">
        <v>0</v>
      </c>
    </row>
    <row r="36" spans="1:37">
      <c r="A36" s="199" t="s">
        <v>593</v>
      </c>
      <c r="B36" s="177">
        <v>0.9</v>
      </c>
      <c r="C36" s="177">
        <v>0.9</v>
      </c>
      <c r="D36" s="177">
        <v>0.9</v>
      </c>
      <c r="E36" s="177">
        <v>0.9</v>
      </c>
      <c r="F36" s="177">
        <v>0.9</v>
      </c>
      <c r="G36" s="177">
        <v>0.9</v>
      </c>
      <c r="H36" s="177">
        <v>0.8</v>
      </c>
      <c r="I36" s="177">
        <v>0.8</v>
      </c>
      <c r="J36" s="177">
        <v>0.5</v>
      </c>
      <c r="K36" s="177">
        <v>0.5</v>
      </c>
      <c r="L36" s="177">
        <v>0.5</v>
      </c>
      <c r="M36" s="177">
        <v>0.4</v>
      </c>
      <c r="N36" s="177">
        <v>0.3</v>
      </c>
      <c r="O36" s="177">
        <v>0.3</v>
      </c>
      <c r="P36" s="179">
        <v>0.13</v>
      </c>
      <c r="Q36" s="179">
        <v>0.1</v>
      </c>
      <c r="R36" s="173">
        <v>0</v>
      </c>
      <c r="T36" s="199" t="s">
        <v>593</v>
      </c>
      <c r="U36" s="177">
        <v>0.9</v>
      </c>
      <c r="V36" s="177">
        <v>0.9</v>
      </c>
      <c r="W36" s="177">
        <v>0.9</v>
      </c>
      <c r="X36" s="177">
        <v>0.9</v>
      </c>
      <c r="Y36" s="177">
        <v>0.9</v>
      </c>
      <c r="Z36" s="177">
        <v>0.9</v>
      </c>
      <c r="AA36" s="177">
        <v>0.8</v>
      </c>
      <c r="AB36" s="177">
        <v>0.8</v>
      </c>
      <c r="AC36" s="177">
        <v>0.5</v>
      </c>
      <c r="AD36" s="177">
        <v>0.5</v>
      </c>
      <c r="AE36" s="177">
        <v>0.5</v>
      </c>
      <c r="AF36" s="177">
        <v>0.4</v>
      </c>
      <c r="AG36" s="177">
        <v>0.3</v>
      </c>
      <c r="AH36" s="177">
        <v>0.3</v>
      </c>
      <c r="AI36" s="179">
        <v>0.1</v>
      </c>
      <c r="AJ36" s="176">
        <v>0</v>
      </c>
      <c r="AK36" s="176">
        <v>0</v>
      </c>
    </row>
    <row r="37" spans="1:37">
      <c r="A37" s="199" t="s">
        <v>594</v>
      </c>
      <c r="B37" s="177">
        <v>1.1000000000000001</v>
      </c>
      <c r="C37" s="177">
        <v>1.1000000000000001</v>
      </c>
      <c r="D37" s="177">
        <v>1.1000000000000001</v>
      </c>
      <c r="E37" s="177">
        <v>1.1000000000000001</v>
      </c>
      <c r="F37" s="177">
        <v>1.1000000000000001</v>
      </c>
      <c r="G37" s="177">
        <v>1.1000000000000001</v>
      </c>
      <c r="H37" s="177">
        <v>0.9</v>
      </c>
      <c r="I37" s="177">
        <v>0.9</v>
      </c>
      <c r="J37" s="177">
        <v>0.6</v>
      </c>
      <c r="K37" s="177">
        <v>0.6</v>
      </c>
      <c r="L37" s="177">
        <v>0.6</v>
      </c>
      <c r="M37" s="177">
        <v>0.5</v>
      </c>
      <c r="N37" s="177">
        <v>0.3</v>
      </c>
      <c r="O37" s="177">
        <v>0.3</v>
      </c>
      <c r="P37" s="179">
        <v>0.23</v>
      </c>
      <c r="Q37" s="179">
        <v>0.1</v>
      </c>
      <c r="R37" s="173">
        <v>0</v>
      </c>
      <c r="T37" s="199" t="s">
        <v>594</v>
      </c>
      <c r="U37" s="177">
        <v>1.1000000000000001</v>
      </c>
      <c r="V37" s="177">
        <v>1.1000000000000001</v>
      </c>
      <c r="W37" s="177">
        <v>1.1000000000000001</v>
      </c>
      <c r="X37" s="177">
        <v>1.1000000000000001</v>
      </c>
      <c r="Y37" s="177">
        <v>1.1000000000000001</v>
      </c>
      <c r="Z37" s="177">
        <v>1.1000000000000001</v>
      </c>
      <c r="AA37" s="177">
        <v>0.9</v>
      </c>
      <c r="AB37" s="177">
        <v>0.9</v>
      </c>
      <c r="AC37" s="177">
        <v>0.6</v>
      </c>
      <c r="AD37" s="177">
        <v>0.6</v>
      </c>
      <c r="AE37" s="177">
        <v>0.6</v>
      </c>
      <c r="AF37" s="177">
        <v>0.5</v>
      </c>
      <c r="AG37" s="177">
        <v>0.3</v>
      </c>
      <c r="AH37" s="177">
        <v>0.3</v>
      </c>
      <c r="AI37" s="179">
        <v>0.1</v>
      </c>
      <c r="AJ37" s="176">
        <v>0</v>
      </c>
      <c r="AK37" s="176">
        <v>0</v>
      </c>
    </row>
    <row r="38" spans="1:37">
      <c r="A38" s="199" t="s">
        <v>595</v>
      </c>
      <c r="B38" s="177">
        <v>1.2</v>
      </c>
      <c r="C38" s="177">
        <v>1.2</v>
      </c>
      <c r="D38" s="177">
        <v>1.2</v>
      </c>
      <c r="E38" s="177">
        <v>1.2</v>
      </c>
      <c r="F38" s="177">
        <v>1.2</v>
      </c>
      <c r="G38" s="177">
        <v>1.2</v>
      </c>
      <c r="H38" s="177">
        <v>1.2</v>
      </c>
      <c r="I38" s="177">
        <v>1.2</v>
      </c>
      <c r="J38" s="177">
        <v>0.8</v>
      </c>
      <c r="K38" s="177">
        <v>0.8</v>
      </c>
      <c r="L38" s="177">
        <v>0.8</v>
      </c>
      <c r="M38" s="177">
        <v>0.7</v>
      </c>
      <c r="N38" s="177">
        <v>0.3</v>
      </c>
      <c r="O38" s="177">
        <v>0.3</v>
      </c>
      <c r="P38" s="179">
        <v>0.3</v>
      </c>
      <c r="Q38" s="179">
        <v>0.1</v>
      </c>
      <c r="R38" s="173">
        <v>0</v>
      </c>
      <c r="T38" s="199" t="s">
        <v>595</v>
      </c>
      <c r="U38" s="177">
        <v>1.2</v>
      </c>
      <c r="V38" s="177">
        <v>1.2</v>
      </c>
      <c r="W38" s="177">
        <v>1.2</v>
      </c>
      <c r="X38" s="177">
        <v>1.2</v>
      </c>
      <c r="Y38" s="177">
        <v>1.2</v>
      </c>
      <c r="Z38" s="177">
        <v>1.2</v>
      </c>
      <c r="AA38" s="177">
        <v>1.2</v>
      </c>
      <c r="AB38" s="177">
        <v>1.2</v>
      </c>
      <c r="AC38" s="177">
        <v>0.8</v>
      </c>
      <c r="AD38" s="177">
        <v>0.8</v>
      </c>
      <c r="AE38" s="177">
        <v>0.8</v>
      </c>
      <c r="AF38" s="177">
        <v>0.7</v>
      </c>
      <c r="AG38" s="177">
        <v>0.3</v>
      </c>
      <c r="AH38" s="177">
        <v>0.3</v>
      </c>
      <c r="AI38" s="179">
        <v>0.1</v>
      </c>
      <c r="AJ38" s="176">
        <v>0</v>
      </c>
      <c r="AK38" s="176">
        <v>0</v>
      </c>
    </row>
    <row r="39" spans="1:37">
      <c r="A39" s="199" t="s">
        <v>596</v>
      </c>
      <c r="B39" s="177">
        <v>1.2</v>
      </c>
      <c r="C39" s="177">
        <v>1.2</v>
      </c>
      <c r="D39" s="177">
        <v>1.2</v>
      </c>
      <c r="E39" s="177">
        <v>1.2</v>
      </c>
      <c r="F39" s="177">
        <v>1.2</v>
      </c>
      <c r="G39" s="177">
        <v>1.2</v>
      </c>
      <c r="H39" s="177">
        <v>1.2</v>
      </c>
      <c r="I39" s="177">
        <v>1.2</v>
      </c>
      <c r="J39" s="177">
        <v>0.8</v>
      </c>
      <c r="K39" s="177">
        <v>0.8</v>
      </c>
      <c r="L39" s="177">
        <v>0.8</v>
      </c>
      <c r="M39" s="177">
        <v>0.7</v>
      </c>
      <c r="N39" s="177">
        <v>0.3</v>
      </c>
      <c r="O39" s="177">
        <v>0.3</v>
      </c>
      <c r="P39" s="179">
        <v>0.3</v>
      </c>
      <c r="Q39" s="179">
        <v>0.1</v>
      </c>
      <c r="R39" s="173">
        <v>0</v>
      </c>
      <c r="T39" s="199" t="s">
        <v>596</v>
      </c>
      <c r="U39" s="177">
        <v>1.2</v>
      </c>
      <c r="V39" s="177">
        <v>1.2</v>
      </c>
      <c r="W39" s="177">
        <v>1.2</v>
      </c>
      <c r="X39" s="177">
        <v>1.2</v>
      </c>
      <c r="Y39" s="177">
        <v>1.2</v>
      </c>
      <c r="Z39" s="177">
        <v>1.2</v>
      </c>
      <c r="AA39" s="177">
        <v>1.2</v>
      </c>
      <c r="AB39" s="177">
        <v>1.2</v>
      </c>
      <c r="AC39" s="177">
        <v>0.8</v>
      </c>
      <c r="AD39" s="177">
        <v>0.8</v>
      </c>
      <c r="AE39" s="177">
        <v>0.8</v>
      </c>
      <c r="AF39" s="177">
        <v>0.7</v>
      </c>
      <c r="AG39" s="177">
        <v>0.3</v>
      </c>
      <c r="AH39" s="177">
        <v>0.3</v>
      </c>
      <c r="AI39" s="179">
        <v>0.1</v>
      </c>
      <c r="AJ39" s="176">
        <v>0</v>
      </c>
      <c r="AK39" s="176">
        <v>0</v>
      </c>
    </row>
    <row r="40" spans="1:37">
      <c r="A40" s="199" t="s">
        <v>597</v>
      </c>
      <c r="B40" s="177">
        <v>1.2</v>
      </c>
      <c r="C40" s="177">
        <v>1.2</v>
      </c>
      <c r="D40" s="177">
        <v>1.2</v>
      </c>
      <c r="E40" s="177">
        <v>1.2</v>
      </c>
      <c r="F40" s="177">
        <v>1.2</v>
      </c>
      <c r="G40" s="177">
        <v>1.2</v>
      </c>
      <c r="H40" s="177">
        <v>1.2</v>
      </c>
      <c r="I40" s="177">
        <v>1.2</v>
      </c>
      <c r="J40" s="177">
        <v>0.8</v>
      </c>
      <c r="K40" s="177">
        <v>0.8</v>
      </c>
      <c r="L40" s="177">
        <v>0.8</v>
      </c>
      <c r="M40" s="177">
        <v>0.7</v>
      </c>
      <c r="N40" s="177">
        <v>0.3</v>
      </c>
      <c r="O40" s="177">
        <v>0.3</v>
      </c>
      <c r="P40" s="179">
        <v>0.3</v>
      </c>
      <c r="Q40" s="179">
        <v>0.1</v>
      </c>
      <c r="R40" s="173">
        <v>0</v>
      </c>
      <c r="T40" s="199" t="s">
        <v>597</v>
      </c>
      <c r="U40" s="177">
        <v>0.5</v>
      </c>
      <c r="V40" s="177">
        <v>0.5</v>
      </c>
      <c r="W40" s="177">
        <v>0.5</v>
      </c>
      <c r="X40" s="177">
        <v>0.5</v>
      </c>
      <c r="Y40" s="177">
        <v>0.5</v>
      </c>
      <c r="Z40" s="177">
        <v>0.5</v>
      </c>
      <c r="AA40" s="177">
        <v>0.5</v>
      </c>
      <c r="AB40" s="177">
        <v>0.5</v>
      </c>
      <c r="AC40" s="177">
        <v>0.33333333333333331</v>
      </c>
      <c r="AD40" s="177">
        <v>0.33333333333333331</v>
      </c>
      <c r="AE40" s="177">
        <v>0.33333333333333331</v>
      </c>
      <c r="AF40" s="177">
        <v>0.33333333333333331</v>
      </c>
      <c r="AG40" s="177">
        <v>0.2</v>
      </c>
      <c r="AH40" s="177">
        <v>0.2</v>
      </c>
      <c r="AI40" s="179">
        <v>0.1</v>
      </c>
      <c r="AJ40" s="176">
        <v>0</v>
      </c>
      <c r="AK40" s="176">
        <v>0</v>
      </c>
    </row>
    <row r="41" spans="1:37">
      <c r="A41" s="199" t="s">
        <v>598</v>
      </c>
      <c r="B41" s="177">
        <v>1.2</v>
      </c>
      <c r="C41" s="177">
        <v>1.2</v>
      </c>
      <c r="D41" s="177">
        <v>1.2</v>
      </c>
      <c r="E41" s="177">
        <v>1.2</v>
      </c>
      <c r="F41" s="177">
        <v>1.2</v>
      </c>
      <c r="G41" s="177">
        <v>1.2</v>
      </c>
      <c r="H41" s="177">
        <v>1.2</v>
      </c>
      <c r="I41" s="177">
        <v>1.2</v>
      </c>
      <c r="J41" s="177">
        <v>0.8</v>
      </c>
      <c r="K41" s="177">
        <v>0.8</v>
      </c>
      <c r="L41" s="177">
        <v>0.8</v>
      </c>
      <c r="M41" s="177">
        <v>0.7</v>
      </c>
      <c r="N41" s="177">
        <v>0.3</v>
      </c>
      <c r="O41" s="177">
        <v>0.3</v>
      </c>
      <c r="P41" s="179">
        <v>0.3</v>
      </c>
      <c r="Q41" s="179">
        <v>0.1</v>
      </c>
      <c r="R41" s="173">
        <v>0</v>
      </c>
      <c r="T41" s="199" t="s">
        <v>598</v>
      </c>
      <c r="U41" s="177">
        <v>0.5</v>
      </c>
      <c r="V41" s="177">
        <v>0.5</v>
      </c>
      <c r="W41" s="177">
        <v>0.5</v>
      </c>
      <c r="X41" s="177">
        <v>0.5</v>
      </c>
      <c r="Y41" s="177">
        <v>0.5</v>
      </c>
      <c r="Z41" s="177">
        <v>0.5</v>
      </c>
      <c r="AA41" s="177">
        <v>0.5</v>
      </c>
      <c r="AB41" s="177">
        <v>0.5</v>
      </c>
      <c r="AC41" s="177">
        <v>0.33333333333333331</v>
      </c>
      <c r="AD41" s="177">
        <v>0.33333333333333331</v>
      </c>
      <c r="AE41" s="177">
        <v>0.33333333333333331</v>
      </c>
      <c r="AF41" s="177">
        <v>0.33333333333333331</v>
      </c>
      <c r="AG41" s="177">
        <v>0.2</v>
      </c>
      <c r="AH41" s="177">
        <v>0.2</v>
      </c>
      <c r="AI41" s="179">
        <v>0.1</v>
      </c>
      <c r="AJ41" s="176">
        <v>0</v>
      </c>
      <c r="AK41" s="176">
        <v>0</v>
      </c>
    </row>
    <row r="42" spans="1:37">
      <c r="A42" s="199" t="s">
        <v>599</v>
      </c>
      <c r="B42" s="177">
        <v>1.2</v>
      </c>
      <c r="C42" s="177">
        <v>1.2</v>
      </c>
      <c r="D42" s="177">
        <v>1.2</v>
      </c>
      <c r="E42" s="177">
        <v>1.2</v>
      </c>
      <c r="F42" s="177">
        <v>1.2</v>
      </c>
      <c r="G42" s="177">
        <v>1.2</v>
      </c>
      <c r="H42" s="177">
        <v>1.2</v>
      </c>
      <c r="I42" s="177">
        <v>1.2</v>
      </c>
      <c r="J42" s="177">
        <v>0.8</v>
      </c>
      <c r="K42" s="177">
        <v>0.8</v>
      </c>
      <c r="L42" s="177">
        <v>0.8</v>
      </c>
      <c r="M42" s="177">
        <v>0.7</v>
      </c>
      <c r="N42" s="177">
        <v>0.3</v>
      </c>
      <c r="O42" s="177">
        <v>0.3</v>
      </c>
      <c r="P42" s="179">
        <v>0.3</v>
      </c>
      <c r="Q42" s="179">
        <v>0.1</v>
      </c>
      <c r="R42" s="173">
        <v>0</v>
      </c>
      <c r="T42" s="199" t="s">
        <v>599</v>
      </c>
      <c r="U42" s="177">
        <v>0.5</v>
      </c>
      <c r="V42" s="177">
        <v>0.5</v>
      </c>
      <c r="W42" s="177">
        <v>0.5</v>
      </c>
      <c r="X42" s="177">
        <v>0.5</v>
      </c>
      <c r="Y42" s="177">
        <v>0.5</v>
      </c>
      <c r="Z42" s="177">
        <v>0.5</v>
      </c>
      <c r="AA42" s="177">
        <v>0.5</v>
      </c>
      <c r="AB42" s="177">
        <v>0.5</v>
      </c>
      <c r="AC42" s="177">
        <v>0.33333333333333331</v>
      </c>
      <c r="AD42" s="177">
        <v>0.33333333333333331</v>
      </c>
      <c r="AE42" s="177">
        <v>0.33333333333333331</v>
      </c>
      <c r="AF42" s="177">
        <v>0.33333333333333331</v>
      </c>
      <c r="AG42" s="177">
        <v>0.2</v>
      </c>
      <c r="AH42" s="177">
        <v>0.2</v>
      </c>
      <c r="AI42" s="179">
        <v>0.1</v>
      </c>
      <c r="AJ42" s="176">
        <v>0</v>
      </c>
      <c r="AK42" s="176">
        <v>0</v>
      </c>
    </row>
    <row r="43" spans="1:37">
      <c r="A43" s="199" t="s">
        <v>600</v>
      </c>
      <c r="B43" s="177">
        <v>0.33333333333333331</v>
      </c>
      <c r="C43" s="177">
        <v>0.33333333333333331</v>
      </c>
      <c r="D43" s="177">
        <v>0.33333333333333331</v>
      </c>
      <c r="E43" s="177">
        <v>0.33333333333333331</v>
      </c>
      <c r="F43" s="177">
        <v>0.33333333333333331</v>
      </c>
      <c r="G43" s="177">
        <v>0.33333333333333331</v>
      </c>
      <c r="H43" s="177">
        <v>0.33333333333333331</v>
      </c>
      <c r="I43" s="177">
        <v>0.33333333333333331</v>
      </c>
      <c r="J43" s="177">
        <v>0.33333333333333331</v>
      </c>
      <c r="K43" s="177">
        <v>0.33333333333333331</v>
      </c>
      <c r="L43" s="177">
        <v>0.33333333333333331</v>
      </c>
      <c r="M43" s="177">
        <v>0.33333333333333331</v>
      </c>
      <c r="N43" s="177">
        <v>0.3</v>
      </c>
      <c r="O43" s="177">
        <v>0.3</v>
      </c>
      <c r="P43" s="177">
        <v>0.05</v>
      </c>
      <c r="Q43" s="177">
        <v>0.05</v>
      </c>
      <c r="R43" s="173">
        <v>0</v>
      </c>
      <c r="T43" s="199" t="s">
        <v>600</v>
      </c>
      <c r="U43" s="177">
        <v>0.2</v>
      </c>
      <c r="V43" s="177">
        <v>0.2</v>
      </c>
      <c r="W43" s="177">
        <v>0.2</v>
      </c>
      <c r="X43" s="177">
        <v>0.2</v>
      </c>
      <c r="Y43" s="177">
        <v>0.2</v>
      </c>
      <c r="Z43" s="177">
        <v>0.2</v>
      </c>
      <c r="AA43" s="177">
        <v>0.2</v>
      </c>
      <c r="AB43" s="177">
        <v>0.2</v>
      </c>
      <c r="AC43" s="177">
        <v>0.2</v>
      </c>
      <c r="AD43" s="177">
        <v>0.2</v>
      </c>
      <c r="AE43" s="177">
        <v>0.2</v>
      </c>
      <c r="AF43" s="177">
        <v>0.2</v>
      </c>
      <c r="AG43" s="177">
        <v>0.15</v>
      </c>
      <c r="AH43" s="177">
        <v>0.15</v>
      </c>
      <c r="AI43" s="177">
        <v>0.05</v>
      </c>
      <c r="AJ43" s="176">
        <v>0</v>
      </c>
      <c r="AK43" s="176">
        <v>0</v>
      </c>
    </row>
    <row r="44" spans="1:37">
      <c r="A44" s="199" t="s">
        <v>601</v>
      </c>
      <c r="B44" s="176">
        <v>0</v>
      </c>
      <c r="C44" s="178">
        <v>0</v>
      </c>
      <c r="D44" s="178">
        <v>0</v>
      </c>
      <c r="E44" s="176">
        <v>0</v>
      </c>
      <c r="F44" s="176">
        <v>0</v>
      </c>
      <c r="G44" s="176">
        <v>0</v>
      </c>
      <c r="H44" s="176">
        <v>0</v>
      </c>
      <c r="I44" s="176">
        <v>0</v>
      </c>
      <c r="J44" s="176">
        <v>0</v>
      </c>
      <c r="K44" s="176">
        <v>0</v>
      </c>
      <c r="L44" s="176">
        <v>0</v>
      </c>
      <c r="M44" s="176">
        <v>0</v>
      </c>
      <c r="N44" s="178">
        <v>0</v>
      </c>
      <c r="O44" s="176">
        <v>0</v>
      </c>
      <c r="P44" s="176">
        <v>0</v>
      </c>
      <c r="Q44" s="176">
        <v>0</v>
      </c>
      <c r="R44" s="173">
        <v>0</v>
      </c>
      <c r="T44" s="199" t="s">
        <v>601</v>
      </c>
      <c r="U44" s="176">
        <v>0</v>
      </c>
      <c r="V44" s="178">
        <v>0</v>
      </c>
      <c r="W44" s="178">
        <v>0</v>
      </c>
      <c r="X44" s="176">
        <v>0</v>
      </c>
      <c r="Y44" s="176">
        <v>0</v>
      </c>
      <c r="Z44" s="176">
        <v>0</v>
      </c>
      <c r="AA44" s="176">
        <v>0</v>
      </c>
      <c r="AB44" s="176">
        <v>0</v>
      </c>
      <c r="AC44" s="176">
        <v>0</v>
      </c>
      <c r="AD44" s="176">
        <v>0</v>
      </c>
      <c r="AE44" s="176">
        <v>0</v>
      </c>
      <c r="AF44" s="176">
        <v>0</v>
      </c>
      <c r="AG44" s="178">
        <v>0</v>
      </c>
      <c r="AH44" s="176">
        <v>0</v>
      </c>
      <c r="AI44" s="176">
        <v>0</v>
      </c>
      <c r="AJ44" s="176">
        <v>0</v>
      </c>
      <c r="AK44" s="176">
        <v>0</v>
      </c>
    </row>
    <row r="45" spans="1:37" ht="17.399999999999999">
      <c r="A45" s="207" t="s">
        <v>608</v>
      </c>
      <c r="B45" s="180"/>
      <c r="C45" s="180"/>
      <c r="D45" s="180"/>
      <c r="E45" s="180"/>
      <c r="F45" s="180"/>
      <c r="G45" s="180"/>
      <c r="T45" s="207" t="s">
        <v>610</v>
      </c>
      <c r="U45" s="180"/>
      <c r="V45" s="180"/>
      <c r="W45" s="180"/>
      <c r="X45" s="180"/>
      <c r="Y45" s="180"/>
      <c r="Z45" s="180"/>
    </row>
    <row r="46" spans="1:37" ht="17.399999999999999">
      <c r="A46" s="207" t="s">
        <v>609</v>
      </c>
      <c r="B46" s="180"/>
      <c r="C46" s="180"/>
      <c r="D46" s="180"/>
      <c r="E46" s="180"/>
      <c r="F46" s="180"/>
      <c r="G46" s="180"/>
      <c r="T46" s="207" t="s">
        <v>611</v>
      </c>
      <c r="U46" s="180"/>
      <c r="V46" s="180"/>
      <c r="W46" s="180"/>
      <c r="X46" s="180"/>
      <c r="Y46" s="180"/>
      <c r="Z46" s="180"/>
    </row>
    <row r="47" spans="1:37" ht="18">
      <c r="A47" s="207" t="s">
        <v>493</v>
      </c>
      <c r="B47" s="181"/>
      <c r="C47" s="181"/>
      <c r="D47" s="181"/>
      <c r="E47" s="181"/>
      <c r="F47" s="181"/>
      <c r="G47" s="181"/>
      <c r="T47" s="207" t="s">
        <v>493</v>
      </c>
      <c r="U47" s="181"/>
      <c r="V47" s="181"/>
      <c r="W47" s="181"/>
      <c r="X47" s="181"/>
      <c r="Y47" s="181"/>
      <c r="Z47" s="181"/>
    </row>
    <row r="48" spans="1:37">
      <c r="A48" s="181"/>
      <c r="B48" s="181"/>
      <c r="C48" s="181"/>
      <c r="D48" s="181"/>
      <c r="E48" s="181"/>
      <c r="F48" s="181"/>
      <c r="G48" s="181"/>
      <c r="T48" s="181"/>
      <c r="U48" s="181"/>
      <c r="V48" s="181"/>
      <c r="W48" s="181"/>
      <c r="X48" s="181"/>
      <c r="Y48" s="181"/>
      <c r="Z48" s="181"/>
    </row>
    <row r="49" spans="1:26" ht="19.2">
      <c r="A49" s="302" t="s">
        <v>518</v>
      </c>
      <c r="B49" s="302"/>
      <c r="C49" s="302"/>
      <c r="D49" s="302"/>
      <c r="E49" s="302"/>
      <c r="F49" s="302"/>
      <c r="G49" s="302"/>
      <c r="T49" s="302" t="s">
        <v>518</v>
      </c>
      <c r="U49" s="302"/>
      <c r="V49" s="302"/>
      <c r="W49" s="302"/>
      <c r="X49" s="302"/>
      <c r="Y49" s="302"/>
      <c r="Z49" s="302"/>
    </row>
  </sheetData>
  <mergeCells count="6">
    <mergeCell ref="T1:AK1"/>
    <mergeCell ref="A1:R1"/>
    <mergeCell ref="A49:G49"/>
    <mergeCell ref="T49:Z49"/>
    <mergeCell ref="T25:AK25"/>
    <mergeCell ref="A25:R25"/>
  </mergeCells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showGridLines="0" tabSelected="1" topLeftCell="A113" zoomScale="70" zoomScaleNormal="70" workbookViewId="0">
      <selection activeCell="C124" sqref="C124"/>
    </sheetView>
  </sheetViews>
  <sheetFormatPr defaultColWidth="9" defaultRowHeight="13.8"/>
  <cols>
    <col min="1" max="1" width="15.33203125" style="182" customWidth="1"/>
    <col min="2" max="2" width="93.21875" style="182" customWidth="1"/>
    <col min="3" max="3" width="107.77734375" style="182" customWidth="1"/>
    <col min="4" max="4" width="14.21875" style="182" bestFit="1" customWidth="1"/>
    <col min="5" max="5" width="15.33203125" style="182" bestFit="1" customWidth="1"/>
    <col min="6" max="13" width="16.6640625" style="182" bestFit="1" customWidth="1"/>
    <col min="14" max="14" width="17.44140625" style="182" bestFit="1" customWidth="1"/>
    <col min="15" max="15" width="18.33203125" style="182" bestFit="1" customWidth="1"/>
    <col min="16" max="17" width="17.21875" style="182" bestFit="1" customWidth="1"/>
    <col min="18" max="18" width="6.44140625" style="182" customWidth="1"/>
    <col min="19" max="16384" width="9" style="182"/>
  </cols>
  <sheetData>
    <row r="1" spans="1:18" ht="15.6">
      <c r="A1" s="303" t="s">
        <v>519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Q1" s="173"/>
    </row>
    <row r="2" spans="1:18" ht="14.4">
      <c r="A2" s="183" t="s">
        <v>520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</row>
    <row r="3" spans="1:18">
      <c r="A3" s="184" t="s">
        <v>521</v>
      </c>
      <c r="B3" s="184" t="s">
        <v>522</v>
      </c>
      <c r="C3" s="184" t="s">
        <v>523</v>
      </c>
      <c r="D3" s="184" t="s">
        <v>524</v>
      </c>
      <c r="E3" s="184" t="s">
        <v>525</v>
      </c>
      <c r="F3" s="184" t="s">
        <v>526</v>
      </c>
      <c r="G3" s="184" t="s">
        <v>527</v>
      </c>
      <c r="H3" s="184" t="s">
        <v>528</v>
      </c>
      <c r="I3" s="184" t="s">
        <v>529</v>
      </c>
      <c r="J3" s="184" t="s">
        <v>530</v>
      </c>
      <c r="K3" s="184" t="s">
        <v>531</v>
      </c>
      <c r="L3" s="184" t="s">
        <v>532</v>
      </c>
      <c r="M3" s="184" t="s">
        <v>533</v>
      </c>
      <c r="N3" s="184" t="s">
        <v>534</v>
      </c>
      <c r="O3" s="184" t="s">
        <v>535</v>
      </c>
      <c r="P3" s="184" t="s">
        <v>536</v>
      </c>
      <c r="Q3" s="184" t="s">
        <v>537</v>
      </c>
      <c r="R3" s="185" t="s">
        <v>538</v>
      </c>
    </row>
    <row r="4" spans="1:18" ht="15.6">
      <c r="A4" s="184" t="s">
        <v>539</v>
      </c>
      <c r="B4" s="173" t="s">
        <v>540</v>
      </c>
      <c r="C4" s="174" t="s">
        <v>541</v>
      </c>
      <c r="D4" s="174" t="s">
        <v>542</v>
      </c>
      <c r="E4" s="173" t="s">
        <v>142</v>
      </c>
      <c r="F4" s="173" t="s">
        <v>143</v>
      </c>
      <c r="G4" s="173" t="s">
        <v>144</v>
      </c>
      <c r="H4" s="173" t="s">
        <v>145</v>
      </c>
      <c r="I4" s="173" t="s">
        <v>146</v>
      </c>
      <c r="J4" s="173" t="s">
        <v>147</v>
      </c>
      <c r="K4" s="173" t="s">
        <v>148</v>
      </c>
      <c r="L4" s="173" t="s">
        <v>612</v>
      </c>
      <c r="M4" s="173" t="s">
        <v>149</v>
      </c>
      <c r="N4" s="174" t="s">
        <v>543</v>
      </c>
      <c r="O4" s="173" t="s">
        <v>150</v>
      </c>
      <c r="P4" s="173" t="s">
        <v>544</v>
      </c>
      <c r="Q4" s="173" t="s">
        <v>545</v>
      </c>
      <c r="R4" s="185"/>
    </row>
    <row r="5" spans="1:18">
      <c r="A5" s="199" t="s">
        <v>585</v>
      </c>
      <c r="B5" s="188">
        <v>0</v>
      </c>
      <c r="C5" s="188">
        <v>0</v>
      </c>
      <c r="D5" s="188">
        <v>0</v>
      </c>
      <c r="E5" s="188">
        <v>0</v>
      </c>
      <c r="F5" s="188">
        <v>0</v>
      </c>
      <c r="G5" s="188">
        <v>0</v>
      </c>
      <c r="H5" s="188">
        <v>0</v>
      </c>
      <c r="I5" s="188">
        <v>0</v>
      </c>
      <c r="J5" s="188">
        <v>0</v>
      </c>
      <c r="K5" s="188">
        <v>0</v>
      </c>
      <c r="L5" s="188">
        <v>0</v>
      </c>
      <c r="M5" s="188">
        <v>0</v>
      </c>
      <c r="N5" s="188">
        <v>0</v>
      </c>
      <c r="O5" s="188">
        <v>0</v>
      </c>
      <c r="P5" s="188">
        <v>0</v>
      </c>
      <c r="Q5" s="188">
        <v>0</v>
      </c>
      <c r="R5" s="188">
        <v>0</v>
      </c>
    </row>
    <row r="6" spans="1:18">
      <c r="A6" s="199" t="s">
        <v>586</v>
      </c>
      <c r="B6" s="186">
        <v>0.05</v>
      </c>
      <c r="C6" s="186">
        <v>0.05</v>
      </c>
      <c r="D6" s="186">
        <v>0.05</v>
      </c>
      <c r="E6" s="186">
        <v>0.05</v>
      </c>
      <c r="F6" s="186">
        <v>0.05</v>
      </c>
      <c r="G6" s="186">
        <v>0.05</v>
      </c>
      <c r="H6" s="186">
        <v>0.05</v>
      </c>
      <c r="I6" s="186">
        <v>0.05</v>
      </c>
      <c r="J6" s="186">
        <v>0.05</v>
      </c>
      <c r="K6" s="186">
        <v>0.05</v>
      </c>
      <c r="L6" s="186">
        <v>0.05</v>
      </c>
      <c r="M6" s="186">
        <v>0.05</v>
      </c>
      <c r="N6" s="186">
        <v>0.01</v>
      </c>
      <c r="O6" s="186">
        <v>0.01</v>
      </c>
      <c r="P6" s="186">
        <v>0.01</v>
      </c>
      <c r="Q6" s="187">
        <v>0.01</v>
      </c>
      <c r="R6" s="184">
        <v>0</v>
      </c>
    </row>
    <row r="7" spans="1:18">
      <c r="A7" s="199" t="s">
        <v>587</v>
      </c>
      <c r="B7" s="186">
        <v>0.05</v>
      </c>
      <c r="C7" s="186">
        <v>0.05</v>
      </c>
      <c r="D7" s="186">
        <v>0.05</v>
      </c>
      <c r="E7" s="186">
        <v>0.05</v>
      </c>
      <c r="F7" s="186">
        <v>0.05</v>
      </c>
      <c r="G7" s="186">
        <v>0.05</v>
      </c>
      <c r="H7" s="186">
        <v>0.05</v>
      </c>
      <c r="I7" s="186">
        <v>0.05</v>
      </c>
      <c r="J7" s="186">
        <v>0.05</v>
      </c>
      <c r="K7" s="186">
        <v>0.05</v>
      </c>
      <c r="L7" s="186">
        <v>0.05</v>
      </c>
      <c r="M7" s="186">
        <v>0.05</v>
      </c>
      <c r="N7" s="186">
        <v>0.01</v>
      </c>
      <c r="O7" s="186">
        <v>0.01</v>
      </c>
      <c r="P7" s="186">
        <v>0.01</v>
      </c>
      <c r="Q7" s="187">
        <v>0.01</v>
      </c>
      <c r="R7" s="184">
        <v>0</v>
      </c>
    </row>
    <row r="8" spans="1:18">
      <c r="A8" s="199" t="s">
        <v>588</v>
      </c>
      <c r="B8" s="186">
        <v>7.0000000000000007E-2</v>
      </c>
      <c r="C8" s="186">
        <v>7.0000000000000007E-2</v>
      </c>
      <c r="D8" s="186">
        <v>7.0000000000000007E-2</v>
      </c>
      <c r="E8" s="186">
        <v>7.0000000000000007E-2</v>
      </c>
      <c r="F8" s="186">
        <v>7.0000000000000007E-2</v>
      </c>
      <c r="G8" s="186">
        <v>7.0000000000000007E-2</v>
      </c>
      <c r="H8" s="186">
        <v>7.0000000000000007E-2</v>
      </c>
      <c r="I8" s="186">
        <v>7.0000000000000007E-2</v>
      </c>
      <c r="J8" s="186">
        <v>7.0000000000000007E-2</v>
      </c>
      <c r="K8" s="186">
        <v>7.0000000000000007E-2</v>
      </c>
      <c r="L8" s="186">
        <v>7.0000000000000007E-2</v>
      </c>
      <c r="M8" s="186">
        <v>0.05</v>
      </c>
      <c r="N8" s="186">
        <v>0.01</v>
      </c>
      <c r="O8" s="186">
        <v>0.01</v>
      </c>
      <c r="P8" s="186">
        <v>0.01</v>
      </c>
      <c r="Q8" s="187">
        <v>0.01</v>
      </c>
      <c r="R8" s="184">
        <v>0</v>
      </c>
    </row>
    <row r="9" spans="1:18">
      <c r="A9" s="199" t="s">
        <v>589</v>
      </c>
      <c r="B9" s="186">
        <v>0.1</v>
      </c>
      <c r="C9" s="186">
        <v>0.1</v>
      </c>
      <c r="D9" s="186">
        <v>0.1</v>
      </c>
      <c r="E9" s="186">
        <v>0.1</v>
      </c>
      <c r="F9" s="186">
        <v>0.1</v>
      </c>
      <c r="G9" s="186">
        <v>0.1</v>
      </c>
      <c r="H9" s="186">
        <v>0.1</v>
      </c>
      <c r="I9" s="186">
        <v>0.1</v>
      </c>
      <c r="J9" s="186">
        <v>0.1</v>
      </c>
      <c r="K9" s="186">
        <v>0.1</v>
      </c>
      <c r="L9" s="186">
        <v>0.1</v>
      </c>
      <c r="M9" s="186">
        <v>0.1</v>
      </c>
      <c r="N9" s="186">
        <v>0.02</v>
      </c>
      <c r="O9" s="186">
        <v>0.02</v>
      </c>
      <c r="P9" s="186">
        <v>0.02</v>
      </c>
      <c r="Q9" s="187">
        <v>0.02</v>
      </c>
      <c r="R9" s="184">
        <v>0</v>
      </c>
    </row>
    <row r="10" spans="1:18">
      <c r="A10" s="199" t="s">
        <v>590</v>
      </c>
      <c r="B10" s="186">
        <v>0.1</v>
      </c>
      <c r="C10" s="186">
        <v>0.1</v>
      </c>
      <c r="D10" s="186">
        <v>0.1</v>
      </c>
      <c r="E10" s="186">
        <v>0.1</v>
      </c>
      <c r="F10" s="186">
        <v>0.1</v>
      </c>
      <c r="G10" s="186">
        <v>0.1</v>
      </c>
      <c r="H10" s="186">
        <v>0.1</v>
      </c>
      <c r="I10" s="186">
        <v>0.1</v>
      </c>
      <c r="J10" s="186">
        <v>0.1</v>
      </c>
      <c r="K10" s="186">
        <v>0.1</v>
      </c>
      <c r="L10" s="186">
        <v>0.1</v>
      </c>
      <c r="M10" s="186">
        <v>0.1</v>
      </c>
      <c r="N10" s="186">
        <v>0.1</v>
      </c>
      <c r="O10" s="186">
        <v>0.05</v>
      </c>
      <c r="P10" s="186">
        <v>0.02</v>
      </c>
      <c r="Q10" s="187">
        <v>0.02</v>
      </c>
      <c r="R10" s="184">
        <v>0</v>
      </c>
    </row>
    <row r="11" spans="1:18">
      <c r="A11" s="199" t="s">
        <v>591</v>
      </c>
      <c r="B11" s="186">
        <v>0.5</v>
      </c>
      <c r="C11" s="186">
        <v>0.5</v>
      </c>
      <c r="D11" s="186">
        <v>0.5</v>
      </c>
      <c r="E11" s="186">
        <v>0.5</v>
      </c>
      <c r="F11" s="186">
        <v>0.5</v>
      </c>
      <c r="G11" s="186">
        <v>0.5</v>
      </c>
      <c r="H11" s="186">
        <v>0.5</v>
      </c>
      <c r="I11" s="186">
        <v>0.5</v>
      </c>
      <c r="J11" s="186">
        <v>0.5</v>
      </c>
      <c r="K11" s="186">
        <v>0.5</v>
      </c>
      <c r="L11" s="186">
        <v>0.5</v>
      </c>
      <c r="M11" s="186">
        <v>0.5</v>
      </c>
      <c r="N11" s="186">
        <v>0.15</v>
      </c>
      <c r="O11" s="186">
        <v>0.15</v>
      </c>
      <c r="P11" s="186">
        <v>0.1</v>
      </c>
      <c r="Q11" s="187">
        <v>0.05</v>
      </c>
      <c r="R11" s="184">
        <v>0</v>
      </c>
    </row>
    <row r="12" spans="1:18">
      <c r="A12" s="199" t="s">
        <v>592</v>
      </c>
      <c r="B12" s="186">
        <v>0.2</v>
      </c>
      <c r="C12" s="186">
        <v>0.2</v>
      </c>
      <c r="D12" s="186">
        <v>0.2</v>
      </c>
      <c r="E12" s="186">
        <v>0.2</v>
      </c>
      <c r="F12" s="186">
        <v>0.2</v>
      </c>
      <c r="G12" s="186">
        <v>0.2</v>
      </c>
      <c r="H12" s="186">
        <v>0.2</v>
      </c>
      <c r="I12" s="186">
        <v>0.2</v>
      </c>
      <c r="J12" s="186">
        <v>0.2</v>
      </c>
      <c r="K12" s="186">
        <v>0.2</v>
      </c>
      <c r="L12" s="186">
        <v>0.2</v>
      </c>
      <c r="M12" s="186">
        <v>0.2</v>
      </c>
      <c r="N12" s="186">
        <v>0.2</v>
      </c>
      <c r="O12" s="186">
        <v>0.2</v>
      </c>
      <c r="P12" s="186">
        <v>0.12</v>
      </c>
      <c r="Q12" s="187">
        <v>0.05</v>
      </c>
      <c r="R12" s="184">
        <v>0</v>
      </c>
    </row>
    <row r="13" spans="1:18">
      <c r="A13" s="199" t="s">
        <v>593</v>
      </c>
      <c r="B13" s="186">
        <v>0.3</v>
      </c>
      <c r="C13" s="186">
        <v>0.3</v>
      </c>
      <c r="D13" s="186">
        <v>0.3</v>
      </c>
      <c r="E13" s="186">
        <v>0.3</v>
      </c>
      <c r="F13" s="186">
        <v>0.3</v>
      </c>
      <c r="G13" s="186">
        <v>0.3</v>
      </c>
      <c r="H13" s="186">
        <v>0.3</v>
      </c>
      <c r="I13" s="186">
        <v>0.3</v>
      </c>
      <c r="J13" s="186">
        <v>0.3</v>
      </c>
      <c r="K13" s="186">
        <v>0.3</v>
      </c>
      <c r="L13" s="186">
        <v>0.3</v>
      </c>
      <c r="M13" s="186">
        <v>0.3</v>
      </c>
      <c r="N13" s="186">
        <v>0.3</v>
      </c>
      <c r="O13" s="186">
        <v>0.2</v>
      </c>
      <c r="P13" s="186">
        <v>0.13</v>
      </c>
      <c r="Q13" s="187">
        <v>0.05</v>
      </c>
      <c r="R13" s="184">
        <v>0</v>
      </c>
    </row>
    <row r="14" spans="1:18">
      <c r="A14" s="199" t="s">
        <v>594</v>
      </c>
      <c r="B14" s="186">
        <v>0.33</v>
      </c>
      <c r="C14" s="186">
        <v>0.33</v>
      </c>
      <c r="D14" s="186">
        <v>0.33</v>
      </c>
      <c r="E14" s="186">
        <v>0.33</v>
      </c>
      <c r="F14" s="186">
        <v>0.33</v>
      </c>
      <c r="G14" s="186">
        <v>0.33</v>
      </c>
      <c r="H14" s="186">
        <v>0.33</v>
      </c>
      <c r="I14" s="186">
        <v>0.33</v>
      </c>
      <c r="J14" s="186">
        <v>0.33</v>
      </c>
      <c r="K14" s="186">
        <v>0.33</v>
      </c>
      <c r="L14" s="186">
        <v>0.33</v>
      </c>
      <c r="M14" s="186">
        <v>0.33</v>
      </c>
      <c r="N14" s="186">
        <v>0.3</v>
      </c>
      <c r="O14" s="186">
        <v>0.2</v>
      </c>
      <c r="P14" s="186">
        <v>0.15</v>
      </c>
      <c r="Q14" s="187">
        <v>0.05</v>
      </c>
      <c r="R14" s="184">
        <v>0</v>
      </c>
    </row>
    <row r="15" spans="1:18">
      <c r="A15" s="199" t="s">
        <v>595</v>
      </c>
      <c r="B15" s="186">
        <v>0.33</v>
      </c>
      <c r="C15" s="186">
        <v>0.33</v>
      </c>
      <c r="D15" s="186">
        <v>0.33</v>
      </c>
      <c r="E15" s="186">
        <v>0.33</v>
      </c>
      <c r="F15" s="186">
        <v>0.33</v>
      </c>
      <c r="G15" s="186">
        <v>0.33</v>
      </c>
      <c r="H15" s="186">
        <v>0.33</v>
      </c>
      <c r="I15" s="186">
        <v>0.33</v>
      </c>
      <c r="J15" s="186">
        <v>0.33</v>
      </c>
      <c r="K15" s="186">
        <v>0.33</v>
      </c>
      <c r="L15" s="186">
        <v>0.33</v>
      </c>
      <c r="M15" s="186">
        <v>0.33</v>
      </c>
      <c r="N15" s="186">
        <v>0.3</v>
      </c>
      <c r="O15" s="186">
        <v>0.2</v>
      </c>
      <c r="P15" s="186">
        <v>0.15</v>
      </c>
      <c r="Q15" s="187">
        <v>0.05</v>
      </c>
      <c r="R15" s="184">
        <v>0</v>
      </c>
    </row>
    <row r="16" spans="1:18">
      <c r="A16" s="199" t="s">
        <v>596</v>
      </c>
      <c r="B16" s="186">
        <v>0.33</v>
      </c>
      <c r="C16" s="186">
        <v>0.33</v>
      </c>
      <c r="D16" s="186">
        <v>0.33</v>
      </c>
      <c r="E16" s="186">
        <v>0.33</v>
      </c>
      <c r="F16" s="186">
        <v>0.33</v>
      </c>
      <c r="G16" s="186">
        <v>0.33</v>
      </c>
      <c r="H16" s="186">
        <v>0.33</v>
      </c>
      <c r="I16" s="186">
        <v>0.33</v>
      </c>
      <c r="J16" s="186">
        <v>0.33</v>
      </c>
      <c r="K16" s="186">
        <v>0.33</v>
      </c>
      <c r="L16" s="186">
        <v>0.33</v>
      </c>
      <c r="M16" s="186">
        <v>0.33</v>
      </c>
      <c r="N16" s="186">
        <v>0.3</v>
      </c>
      <c r="O16" s="186">
        <v>0.2</v>
      </c>
      <c r="P16" s="186">
        <v>0.15</v>
      </c>
      <c r="Q16" s="187">
        <v>0.05</v>
      </c>
      <c r="R16" s="184">
        <v>0</v>
      </c>
    </row>
    <row r="17" spans="1:18">
      <c r="A17" s="199" t="s">
        <v>597</v>
      </c>
      <c r="B17" s="186">
        <v>0.33</v>
      </c>
      <c r="C17" s="186">
        <v>0.33</v>
      </c>
      <c r="D17" s="186">
        <v>0.33</v>
      </c>
      <c r="E17" s="186">
        <v>0.33</v>
      </c>
      <c r="F17" s="186">
        <v>0.33</v>
      </c>
      <c r="G17" s="186">
        <v>0.33</v>
      </c>
      <c r="H17" s="186">
        <v>0.33</v>
      </c>
      <c r="I17" s="186">
        <v>0.33</v>
      </c>
      <c r="J17" s="186">
        <v>0.33</v>
      </c>
      <c r="K17" s="186">
        <v>0.33</v>
      </c>
      <c r="L17" s="186">
        <v>0.33</v>
      </c>
      <c r="M17" s="186">
        <v>0.33</v>
      </c>
      <c r="N17" s="186">
        <v>0.3</v>
      </c>
      <c r="O17" s="186">
        <v>0.2</v>
      </c>
      <c r="P17" s="186">
        <v>0.15</v>
      </c>
      <c r="Q17" s="187">
        <v>0.05</v>
      </c>
      <c r="R17" s="184">
        <v>0</v>
      </c>
    </row>
    <row r="18" spans="1:18">
      <c r="A18" s="199" t="s">
        <v>598</v>
      </c>
      <c r="B18" s="186">
        <v>0.33</v>
      </c>
      <c r="C18" s="186">
        <v>0.33</v>
      </c>
      <c r="D18" s="186">
        <v>0.33</v>
      </c>
      <c r="E18" s="186">
        <v>0.33</v>
      </c>
      <c r="F18" s="186">
        <v>0.33</v>
      </c>
      <c r="G18" s="186">
        <v>0.33</v>
      </c>
      <c r="H18" s="186">
        <v>0.33</v>
      </c>
      <c r="I18" s="186">
        <v>0.33</v>
      </c>
      <c r="J18" s="186">
        <v>0.33</v>
      </c>
      <c r="K18" s="186">
        <v>0.33</v>
      </c>
      <c r="L18" s="186">
        <v>0.33</v>
      </c>
      <c r="M18" s="186">
        <v>0.33</v>
      </c>
      <c r="N18" s="186">
        <v>0.3</v>
      </c>
      <c r="O18" s="186">
        <v>0.2</v>
      </c>
      <c r="P18" s="186">
        <v>0.15</v>
      </c>
      <c r="Q18" s="187">
        <v>0.05</v>
      </c>
      <c r="R18" s="184">
        <v>0</v>
      </c>
    </row>
    <row r="19" spans="1:18">
      <c r="A19" s="199" t="s">
        <v>599</v>
      </c>
      <c r="B19" s="186">
        <v>0.33</v>
      </c>
      <c r="C19" s="186">
        <v>0.33</v>
      </c>
      <c r="D19" s="186">
        <v>0.33</v>
      </c>
      <c r="E19" s="186">
        <v>0.33</v>
      </c>
      <c r="F19" s="186">
        <v>0.33</v>
      </c>
      <c r="G19" s="186">
        <v>0.33</v>
      </c>
      <c r="H19" s="186">
        <v>0.33</v>
      </c>
      <c r="I19" s="186">
        <v>0.33</v>
      </c>
      <c r="J19" s="186">
        <v>0.33</v>
      </c>
      <c r="K19" s="186">
        <v>0.33</v>
      </c>
      <c r="L19" s="186">
        <v>0.33</v>
      </c>
      <c r="M19" s="186">
        <v>0.33</v>
      </c>
      <c r="N19" s="186">
        <v>0.3</v>
      </c>
      <c r="O19" s="186">
        <v>0.2</v>
      </c>
      <c r="P19" s="186">
        <v>0.15</v>
      </c>
      <c r="Q19" s="187">
        <v>0.05</v>
      </c>
      <c r="R19" s="184">
        <v>0</v>
      </c>
    </row>
    <row r="20" spans="1:18">
      <c r="A20" s="199" t="s">
        <v>600</v>
      </c>
      <c r="B20" s="186">
        <v>0.33</v>
      </c>
      <c r="C20" s="186">
        <v>0.33</v>
      </c>
      <c r="D20" s="186">
        <v>0.33</v>
      </c>
      <c r="E20" s="186">
        <v>0.33</v>
      </c>
      <c r="F20" s="186">
        <v>0.33</v>
      </c>
      <c r="G20" s="186">
        <v>0.33</v>
      </c>
      <c r="H20" s="186">
        <v>0.33</v>
      </c>
      <c r="I20" s="186">
        <v>0.33</v>
      </c>
      <c r="J20" s="186">
        <v>0.33</v>
      </c>
      <c r="K20" s="186">
        <v>0.33</v>
      </c>
      <c r="L20" s="186">
        <v>0.33</v>
      </c>
      <c r="M20" s="186">
        <v>0.33</v>
      </c>
      <c r="N20" s="186">
        <v>0.3</v>
      </c>
      <c r="O20" s="186">
        <v>0.2</v>
      </c>
      <c r="P20" s="186">
        <v>0.05</v>
      </c>
      <c r="Q20" s="187">
        <v>0.05</v>
      </c>
      <c r="R20" s="184">
        <v>0</v>
      </c>
    </row>
    <row r="21" spans="1:18">
      <c r="A21" s="199" t="s">
        <v>601</v>
      </c>
      <c r="B21" s="188">
        <v>0</v>
      </c>
      <c r="C21" s="188">
        <v>0</v>
      </c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7">
        <v>0</v>
      </c>
      <c r="R21" s="184">
        <v>0</v>
      </c>
    </row>
    <row r="24" spans="1:18" ht="19.2">
      <c r="A24" s="304" t="s">
        <v>546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04"/>
      <c r="P24" s="304"/>
    </row>
    <row r="25" spans="1:18" ht="17.399999999999999">
      <c r="B25" s="189" t="s">
        <v>547</v>
      </c>
    </row>
    <row r="27" spans="1:18">
      <c r="A27" s="184" t="s">
        <v>521</v>
      </c>
      <c r="B27" s="184" t="s">
        <v>522</v>
      </c>
      <c r="C27" s="184" t="s">
        <v>523</v>
      </c>
      <c r="D27" s="184" t="s">
        <v>524</v>
      </c>
      <c r="E27" s="184" t="s">
        <v>525</v>
      </c>
      <c r="F27" s="184" t="s">
        <v>526</v>
      </c>
      <c r="G27" s="184" t="s">
        <v>527</v>
      </c>
      <c r="H27" s="184" t="s">
        <v>528</v>
      </c>
      <c r="I27" s="184" t="s">
        <v>529</v>
      </c>
      <c r="J27" s="184" t="s">
        <v>530</v>
      </c>
      <c r="K27" s="184" t="s">
        <v>531</v>
      </c>
      <c r="L27" s="184" t="s">
        <v>532</v>
      </c>
      <c r="M27" s="184" t="s">
        <v>533</v>
      </c>
      <c r="N27" s="184" t="s">
        <v>534</v>
      </c>
      <c r="O27" s="184" t="s">
        <v>535</v>
      </c>
      <c r="P27" s="184" t="s">
        <v>536</v>
      </c>
      <c r="Q27" s="184" t="s">
        <v>537</v>
      </c>
      <c r="R27" s="185" t="s">
        <v>538</v>
      </c>
    </row>
    <row r="28" spans="1:18" ht="15.6">
      <c r="A28" s="184" t="s">
        <v>539</v>
      </c>
      <c r="B28" s="208" t="s">
        <v>540</v>
      </c>
      <c r="C28" s="174" t="s">
        <v>541</v>
      </c>
      <c r="D28" s="174" t="s">
        <v>542</v>
      </c>
      <c r="E28" s="208" t="s">
        <v>142</v>
      </c>
      <c r="F28" s="208" t="s">
        <v>143</v>
      </c>
      <c r="G28" s="208" t="s">
        <v>144</v>
      </c>
      <c r="H28" s="208" t="s">
        <v>145</v>
      </c>
      <c r="I28" s="208" t="s">
        <v>146</v>
      </c>
      <c r="J28" s="208" t="s">
        <v>147</v>
      </c>
      <c r="K28" s="208" t="s">
        <v>148</v>
      </c>
      <c r="L28" s="208" t="s">
        <v>612</v>
      </c>
      <c r="M28" s="208" t="s">
        <v>149</v>
      </c>
      <c r="N28" s="174" t="s">
        <v>543</v>
      </c>
      <c r="O28" s="208" t="s">
        <v>150</v>
      </c>
      <c r="P28" s="208" t="s">
        <v>544</v>
      </c>
      <c r="Q28" s="208" t="s">
        <v>545</v>
      </c>
      <c r="R28" s="185"/>
    </row>
    <row r="29" spans="1:18">
      <c r="A29" s="199" t="s">
        <v>585</v>
      </c>
      <c r="B29" s="188">
        <f>B5*153</f>
        <v>0</v>
      </c>
      <c r="C29" s="188">
        <f>C5*153</f>
        <v>0</v>
      </c>
      <c r="D29" s="188">
        <f t="shared" ref="D29:R29" si="0">D5*153</f>
        <v>0</v>
      </c>
      <c r="E29" s="188">
        <f t="shared" si="0"/>
        <v>0</v>
      </c>
      <c r="F29" s="188">
        <f t="shared" si="0"/>
        <v>0</v>
      </c>
      <c r="G29" s="188">
        <f t="shared" si="0"/>
        <v>0</v>
      </c>
      <c r="H29" s="188">
        <f t="shared" si="0"/>
        <v>0</v>
      </c>
      <c r="I29" s="188">
        <f t="shared" si="0"/>
        <v>0</v>
      </c>
      <c r="J29" s="188">
        <f t="shared" si="0"/>
        <v>0</v>
      </c>
      <c r="K29" s="188">
        <f t="shared" si="0"/>
        <v>0</v>
      </c>
      <c r="L29" s="188">
        <f t="shared" si="0"/>
        <v>0</v>
      </c>
      <c r="M29" s="188">
        <f t="shared" si="0"/>
        <v>0</v>
      </c>
      <c r="N29" s="188">
        <f t="shared" si="0"/>
        <v>0</v>
      </c>
      <c r="O29" s="188">
        <f t="shared" si="0"/>
        <v>0</v>
      </c>
      <c r="P29" s="188">
        <f t="shared" si="0"/>
        <v>0</v>
      </c>
      <c r="Q29" s="188">
        <f t="shared" si="0"/>
        <v>0</v>
      </c>
      <c r="R29" s="188">
        <f t="shared" si="0"/>
        <v>0</v>
      </c>
    </row>
    <row r="30" spans="1:18">
      <c r="A30" s="199" t="s">
        <v>586</v>
      </c>
      <c r="B30" s="188">
        <f>B6*153</f>
        <v>7.65</v>
      </c>
      <c r="C30" s="188">
        <f>C6*153</f>
        <v>7.65</v>
      </c>
      <c r="D30" s="188">
        <f t="shared" ref="D30:R30" si="1">D6*153</f>
        <v>7.65</v>
      </c>
      <c r="E30" s="188">
        <f t="shared" si="1"/>
        <v>7.65</v>
      </c>
      <c r="F30" s="188">
        <f t="shared" si="1"/>
        <v>7.65</v>
      </c>
      <c r="G30" s="188">
        <f t="shared" si="1"/>
        <v>7.65</v>
      </c>
      <c r="H30" s="188">
        <f t="shared" si="1"/>
        <v>7.65</v>
      </c>
      <c r="I30" s="188">
        <f t="shared" si="1"/>
        <v>7.65</v>
      </c>
      <c r="J30" s="188">
        <f t="shared" si="1"/>
        <v>7.65</v>
      </c>
      <c r="K30" s="188">
        <f t="shared" si="1"/>
        <v>7.65</v>
      </c>
      <c r="L30" s="188">
        <f t="shared" si="1"/>
        <v>7.65</v>
      </c>
      <c r="M30" s="188">
        <f t="shared" si="1"/>
        <v>7.65</v>
      </c>
      <c r="N30" s="188">
        <f t="shared" si="1"/>
        <v>1.53</v>
      </c>
      <c r="O30" s="188">
        <f t="shared" si="1"/>
        <v>1.53</v>
      </c>
      <c r="P30" s="188">
        <f t="shared" si="1"/>
        <v>1.53</v>
      </c>
      <c r="Q30" s="188">
        <f t="shared" si="1"/>
        <v>1.53</v>
      </c>
      <c r="R30" s="188">
        <f t="shared" si="1"/>
        <v>0</v>
      </c>
    </row>
    <row r="31" spans="1:18">
      <c r="A31" s="199" t="s">
        <v>587</v>
      </c>
      <c r="B31" s="188">
        <f t="shared" ref="B31:C31" si="2">B7*153</f>
        <v>7.65</v>
      </c>
      <c r="C31" s="188">
        <f t="shared" si="2"/>
        <v>7.65</v>
      </c>
      <c r="D31" s="188">
        <f t="shared" ref="D31:R31" si="3">D7*153</f>
        <v>7.65</v>
      </c>
      <c r="E31" s="188">
        <f t="shared" si="3"/>
        <v>7.65</v>
      </c>
      <c r="F31" s="188">
        <f t="shared" si="3"/>
        <v>7.65</v>
      </c>
      <c r="G31" s="188">
        <f t="shared" si="3"/>
        <v>7.65</v>
      </c>
      <c r="H31" s="188">
        <f t="shared" si="3"/>
        <v>7.65</v>
      </c>
      <c r="I31" s="188">
        <f t="shared" si="3"/>
        <v>7.65</v>
      </c>
      <c r="J31" s="188">
        <f t="shared" si="3"/>
        <v>7.65</v>
      </c>
      <c r="K31" s="188">
        <f t="shared" si="3"/>
        <v>7.65</v>
      </c>
      <c r="L31" s="188">
        <f t="shared" si="3"/>
        <v>7.65</v>
      </c>
      <c r="M31" s="188">
        <f t="shared" si="3"/>
        <v>7.65</v>
      </c>
      <c r="N31" s="188">
        <f t="shared" si="3"/>
        <v>1.53</v>
      </c>
      <c r="O31" s="188">
        <f t="shared" si="3"/>
        <v>1.53</v>
      </c>
      <c r="P31" s="188">
        <f t="shared" si="3"/>
        <v>1.53</v>
      </c>
      <c r="Q31" s="188">
        <f t="shared" si="3"/>
        <v>1.53</v>
      </c>
      <c r="R31" s="188">
        <f t="shared" si="3"/>
        <v>0</v>
      </c>
    </row>
    <row r="32" spans="1:18">
      <c r="A32" s="199" t="s">
        <v>588</v>
      </c>
      <c r="B32" s="188">
        <f t="shared" ref="B32:C32" si="4">B8*153</f>
        <v>10.71</v>
      </c>
      <c r="C32" s="188">
        <f t="shared" si="4"/>
        <v>10.71</v>
      </c>
      <c r="D32" s="188">
        <f t="shared" ref="D32:R32" si="5">D8*153</f>
        <v>10.71</v>
      </c>
      <c r="E32" s="188">
        <f t="shared" si="5"/>
        <v>10.71</v>
      </c>
      <c r="F32" s="188">
        <f t="shared" si="5"/>
        <v>10.71</v>
      </c>
      <c r="G32" s="188">
        <f t="shared" si="5"/>
        <v>10.71</v>
      </c>
      <c r="H32" s="188">
        <f t="shared" si="5"/>
        <v>10.71</v>
      </c>
      <c r="I32" s="188">
        <f t="shared" si="5"/>
        <v>10.71</v>
      </c>
      <c r="J32" s="188">
        <f t="shared" si="5"/>
        <v>10.71</v>
      </c>
      <c r="K32" s="188">
        <f t="shared" si="5"/>
        <v>10.71</v>
      </c>
      <c r="L32" s="188">
        <f t="shared" si="5"/>
        <v>10.71</v>
      </c>
      <c r="M32" s="188">
        <f t="shared" si="5"/>
        <v>7.65</v>
      </c>
      <c r="N32" s="188">
        <f t="shared" si="5"/>
        <v>1.53</v>
      </c>
      <c r="O32" s="188">
        <f t="shared" si="5"/>
        <v>1.53</v>
      </c>
      <c r="P32" s="188">
        <f t="shared" si="5"/>
        <v>1.53</v>
      </c>
      <c r="Q32" s="188">
        <f t="shared" si="5"/>
        <v>1.53</v>
      </c>
      <c r="R32" s="188">
        <f t="shared" si="5"/>
        <v>0</v>
      </c>
    </row>
    <row r="33" spans="1:18">
      <c r="A33" s="199" t="s">
        <v>589</v>
      </c>
      <c r="B33" s="188">
        <f t="shared" ref="B33:C33" si="6">B9*153</f>
        <v>15.3</v>
      </c>
      <c r="C33" s="188">
        <f t="shared" si="6"/>
        <v>15.3</v>
      </c>
      <c r="D33" s="188">
        <f t="shared" ref="D33:R33" si="7">D9*153</f>
        <v>15.3</v>
      </c>
      <c r="E33" s="188">
        <f t="shared" si="7"/>
        <v>15.3</v>
      </c>
      <c r="F33" s="188">
        <f t="shared" si="7"/>
        <v>15.3</v>
      </c>
      <c r="G33" s="188">
        <f t="shared" si="7"/>
        <v>15.3</v>
      </c>
      <c r="H33" s="188">
        <f t="shared" si="7"/>
        <v>15.3</v>
      </c>
      <c r="I33" s="188">
        <f t="shared" si="7"/>
        <v>15.3</v>
      </c>
      <c r="J33" s="188">
        <f t="shared" si="7"/>
        <v>15.3</v>
      </c>
      <c r="K33" s="188">
        <f t="shared" si="7"/>
        <v>15.3</v>
      </c>
      <c r="L33" s="188">
        <f t="shared" si="7"/>
        <v>15.3</v>
      </c>
      <c r="M33" s="188">
        <f t="shared" si="7"/>
        <v>15.3</v>
      </c>
      <c r="N33" s="188">
        <f t="shared" si="7"/>
        <v>3.06</v>
      </c>
      <c r="O33" s="188">
        <f t="shared" si="7"/>
        <v>3.06</v>
      </c>
      <c r="P33" s="188">
        <f t="shared" si="7"/>
        <v>3.06</v>
      </c>
      <c r="Q33" s="188">
        <f t="shared" si="7"/>
        <v>3.06</v>
      </c>
      <c r="R33" s="188">
        <f t="shared" si="7"/>
        <v>0</v>
      </c>
    </row>
    <row r="34" spans="1:18">
      <c r="A34" s="199" t="s">
        <v>590</v>
      </c>
      <c r="B34" s="188">
        <f t="shared" ref="B34:C34" si="8">B10*153</f>
        <v>15.3</v>
      </c>
      <c r="C34" s="188">
        <f t="shared" si="8"/>
        <v>15.3</v>
      </c>
      <c r="D34" s="188">
        <f t="shared" ref="D34:R34" si="9">D10*153</f>
        <v>15.3</v>
      </c>
      <c r="E34" s="188">
        <f t="shared" si="9"/>
        <v>15.3</v>
      </c>
      <c r="F34" s="188">
        <f t="shared" si="9"/>
        <v>15.3</v>
      </c>
      <c r="G34" s="188">
        <f t="shared" si="9"/>
        <v>15.3</v>
      </c>
      <c r="H34" s="188">
        <f t="shared" si="9"/>
        <v>15.3</v>
      </c>
      <c r="I34" s="188">
        <f t="shared" si="9"/>
        <v>15.3</v>
      </c>
      <c r="J34" s="188">
        <f t="shared" si="9"/>
        <v>15.3</v>
      </c>
      <c r="K34" s="188">
        <f t="shared" si="9"/>
        <v>15.3</v>
      </c>
      <c r="L34" s="188">
        <f t="shared" si="9"/>
        <v>15.3</v>
      </c>
      <c r="M34" s="188">
        <f t="shared" si="9"/>
        <v>15.3</v>
      </c>
      <c r="N34" s="188">
        <f t="shared" si="9"/>
        <v>15.3</v>
      </c>
      <c r="O34" s="188">
        <f t="shared" si="9"/>
        <v>7.65</v>
      </c>
      <c r="P34" s="188">
        <f t="shared" si="9"/>
        <v>3.06</v>
      </c>
      <c r="Q34" s="188">
        <f t="shared" si="9"/>
        <v>3.06</v>
      </c>
      <c r="R34" s="188">
        <f t="shared" si="9"/>
        <v>0</v>
      </c>
    </row>
    <row r="35" spans="1:18">
      <c r="A35" s="199" t="s">
        <v>591</v>
      </c>
      <c r="B35" s="188">
        <f t="shared" ref="B35:C35" si="10">B11*153</f>
        <v>76.5</v>
      </c>
      <c r="C35" s="188">
        <f t="shared" si="10"/>
        <v>76.5</v>
      </c>
      <c r="D35" s="188">
        <f t="shared" ref="D35:R35" si="11">D11*153</f>
        <v>76.5</v>
      </c>
      <c r="E35" s="188">
        <f t="shared" si="11"/>
        <v>76.5</v>
      </c>
      <c r="F35" s="188">
        <f t="shared" si="11"/>
        <v>76.5</v>
      </c>
      <c r="G35" s="188">
        <f t="shared" si="11"/>
        <v>76.5</v>
      </c>
      <c r="H35" s="188">
        <f t="shared" si="11"/>
        <v>76.5</v>
      </c>
      <c r="I35" s="188">
        <f t="shared" si="11"/>
        <v>76.5</v>
      </c>
      <c r="J35" s="188">
        <f t="shared" si="11"/>
        <v>76.5</v>
      </c>
      <c r="K35" s="188">
        <f t="shared" si="11"/>
        <v>76.5</v>
      </c>
      <c r="L35" s="188">
        <f t="shared" si="11"/>
        <v>76.5</v>
      </c>
      <c r="M35" s="188">
        <f t="shared" si="11"/>
        <v>76.5</v>
      </c>
      <c r="N35" s="188">
        <f t="shared" si="11"/>
        <v>22.95</v>
      </c>
      <c r="O35" s="188">
        <f t="shared" si="11"/>
        <v>22.95</v>
      </c>
      <c r="P35" s="188">
        <f t="shared" si="11"/>
        <v>15.3</v>
      </c>
      <c r="Q35" s="188">
        <f t="shared" si="11"/>
        <v>7.65</v>
      </c>
      <c r="R35" s="188">
        <f t="shared" si="11"/>
        <v>0</v>
      </c>
    </row>
    <row r="36" spans="1:18">
      <c r="A36" s="199" t="s">
        <v>592</v>
      </c>
      <c r="B36" s="188">
        <f t="shared" ref="B36:C36" si="12">B12*153</f>
        <v>30.6</v>
      </c>
      <c r="C36" s="188">
        <f t="shared" si="12"/>
        <v>30.6</v>
      </c>
      <c r="D36" s="188">
        <f t="shared" ref="D36:R36" si="13">D12*153</f>
        <v>30.6</v>
      </c>
      <c r="E36" s="188">
        <f t="shared" si="13"/>
        <v>30.6</v>
      </c>
      <c r="F36" s="188">
        <f t="shared" si="13"/>
        <v>30.6</v>
      </c>
      <c r="G36" s="188">
        <f t="shared" si="13"/>
        <v>30.6</v>
      </c>
      <c r="H36" s="188">
        <f t="shared" si="13"/>
        <v>30.6</v>
      </c>
      <c r="I36" s="188">
        <f t="shared" si="13"/>
        <v>30.6</v>
      </c>
      <c r="J36" s="188">
        <f t="shared" si="13"/>
        <v>30.6</v>
      </c>
      <c r="K36" s="188">
        <f t="shared" si="13"/>
        <v>30.6</v>
      </c>
      <c r="L36" s="188">
        <f t="shared" si="13"/>
        <v>30.6</v>
      </c>
      <c r="M36" s="188">
        <f t="shared" si="13"/>
        <v>30.6</v>
      </c>
      <c r="N36" s="188">
        <f t="shared" si="13"/>
        <v>30.6</v>
      </c>
      <c r="O36" s="188">
        <f t="shared" si="13"/>
        <v>30.6</v>
      </c>
      <c r="P36" s="188">
        <f t="shared" si="13"/>
        <v>18.36</v>
      </c>
      <c r="Q36" s="188">
        <f t="shared" si="13"/>
        <v>7.65</v>
      </c>
      <c r="R36" s="188">
        <f t="shared" si="13"/>
        <v>0</v>
      </c>
    </row>
    <row r="37" spans="1:18">
      <c r="A37" s="199" t="s">
        <v>593</v>
      </c>
      <c r="B37" s="188">
        <f t="shared" ref="B37:C37" si="14">B13*153</f>
        <v>45.9</v>
      </c>
      <c r="C37" s="188">
        <f t="shared" si="14"/>
        <v>45.9</v>
      </c>
      <c r="D37" s="188">
        <f t="shared" ref="D37:R37" si="15">D13*153</f>
        <v>45.9</v>
      </c>
      <c r="E37" s="188">
        <f t="shared" si="15"/>
        <v>45.9</v>
      </c>
      <c r="F37" s="188">
        <f t="shared" si="15"/>
        <v>45.9</v>
      </c>
      <c r="G37" s="188">
        <f t="shared" si="15"/>
        <v>45.9</v>
      </c>
      <c r="H37" s="188">
        <f t="shared" si="15"/>
        <v>45.9</v>
      </c>
      <c r="I37" s="188">
        <f t="shared" si="15"/>
        <v>45.9</v>
      </c>
      <c r="J37" s="188">
        <f t="shared" si="15"/>
        <v>45.9</v>
      </c>
      <c r="K37" s="188">
        <f t="shared" si="15"/>
        <v>45.9</v>
      </c>
      <c r="L37" s="188">
        <f t="shared" si="15"/>
        <v>45.9</v>
      </c>
      <c r="M37" s="188">
        <f t="shared" si="15"/>
        <v>45.9</v>
      </c>
      <c r="N37" s="188">
        <f t="shared" si="15"/>
        <v>45.9</v>
      </c>
      <c r="O37" s="188">
        <f t="shared" si="15"/>
        <v>30.6</v>
      </c>
      <c r="P37" s="188">
        <f t="shared" si="15"/>
        <v>19.89</v>
      </c>
      <c r="Q37" s="188">
        <f t="shared" si="15"/>
        <v>7.65</v>
      </c>
      <c r="R37" s="188">
        <f t="shared" si="15"/>
        <v>0</v>
      </c>
    </row>
    <row r="38" spans="1:18">
      <c r="A38" s="199" t="s">
        <v>594</v>
      </c>
      <c r="B38" s="188">
        <f t="shared" ref="B38:C38" si="16">B14*153</f>
        <v>50.49</v>
      </c>
      <c r="C38" s="188">
        <f t="shared" si="16"/>
        <v>50.49</v>
      </c>
      <c r="D38" s="188">
        <f t="shared" ref="D38:R38" si="17">D14*153</f>
        <v>50.49</v>
      </c>
      <c r="E38" s="188">
        <f t="shared" si="17"/>
        <v>50.49</v>
      </c>
      <c r="F38" s="188">
        <f t="shared" si="17"/>
        <v>50.49</v>
      </c>
      <c r="G38" s="188">
        <f t="shared" si="17"/>
        <v>50.49</v>
      </c>
      <c r="H38" s="188">
        <f t="shared" si="17"/>
        <v>50.49</v>
      </c>
      <c r="I38" s="188">
        <f t="shared" si="17"/>
        <v>50.49</v>
      </c>
      <c r="J38" s="188">
        <f t="shared" si="17"/>
        <v>50.49</v>
      </c>
      <c r="K38" s="188">
        <f t="shared" si="17"/>
        <v>50.49</v>
      </c>
      <c r="L38" s="188">
        <f t="shared" si="17"/>
        <v>50.49</v>
      </c>
      <c r="M38" s="188">
        <f t="shared" si="17"/>
        <v>50.49</v>
      </c>
      <c r="N38" s="188">
        <f t="shared" si="17"/>
        <v>45.9</v>
      </c>
      <c r="O38" s="188">
        <f t="shared" si="17"/>
        <v>30.6</v>
      </c>
      <c r="P38" s="188">
        <f t="shared" si="17"/>
        <v>22.95</v>
      </c>
      <c r="Q38" s="188">
        <f t="shared" si="17"/>
        <v>7.65</v>
      </c>
      <c r="R38" s="188">
        <f t="shared" si="17"/>
        <v>0</v>
      </c>
    </row>
    <row r="39" spans="1:18">
      <c r="A39" s="199" t="s">
        <v>595</v>
      </c>
      <c r="B39" s="188">
        <f t="shared" ref="B39:C39" si="18">B15*153</f>
        <v>50.49</v>
      </c>
      <c r="C39" s="188">
        <f t="shared" si="18"/>
        <v>50.49</v>
      </c>
      <c r="D39" s="188">
        <f t="shared" ref="D39:R39" si="19">D15*153</f>
        <v>50.49</v>
      </c>
      <c r="E39" s="188">
        <f t="shared" si="19"/>
        <v>50.49</v>
      </c>
      <c r="F39" s="188">
        <f t="shared" si="19"/>
        <v>50.49</v>
      </c>
      <c r="G39" s="188">
        <f t="shared" si="19"/>
        <v>50.49</v>
      </c>
      <c r="H39" s="188">
        <f t="shared" si="19"/>
        <v>50.49</v>
      </c>
      <c r="I39" s="188">
        <f t="shared" si="19"/>
        <v>50.49</v>
      </c>
      <c r="J39" s="188">
        <f t="shared" si="19"/>
        <v>50.49</v>
      </c>
      <c r="K39" s="188">
        <f t="shared" si="19"/>
        <v>50.49</v>
      </c>
      <c r="L39" s="188">
        <f t="shared" si="19"/>
        <v>50.49</v>
      </c>
      <c r="M39" s="188">
        <f t="shared" si="19"/>
        <v>50.49</v>
      </c>
      <c r="N39" s="188">
        <f t="shared" si="19"/>
        <v>45.9</v>
      </c>
      <c r="O39" s="188">
        <f t="shared" si="19"/>
        <v>30.6</v>
      </c>
      <c r="P39" s="188">
        <f t="shared" si="19"/>
        <v>22.95</v>
      </c>
      <c r="Q39" s="188">
        <f t="shared" si="19"/>
        <v>7.65</v>
      </c>
      <c r="R39" s="188">
        <f t="shared" si="19"/>
        <v>0</v>
      </c>
    </row>
    <row r="40" spans="1:18">
      <c r="A40" s="199" t="s">
        <v>596</v>
      </c>
      <c r="B40" s="188">
        <f t="shared" ref="B40:C40" si="20">B16*153</f>
        <v>50.49</v>
      </c>
      <c r="C40" s="188">
        <f t="shared" si="20"/>
        <v>50.49</v>
      </c>
      <c r="D40" s="188">
        <f t="shared" ref="D40:R40" si="21">D16*153</f>
        <v>50.49</v>
      </c>
      <c r="E40" s="188">
        <f t="shared" si="21"/>
        <v>50.49</v>
      </c>
      <c r="F40" s="188">
        <f t="shared" si="21"/>
        <v>50.49</v>
      </c>
      <c r="G40" s="188">
        <f t="shared" si="21"/>
        <v>50.49</v>
      </c>
      <c r="H40" s="188">
        <f t="shared" si="21"/>
        <v>50.49</v>
      </c>
      <c r="I40" s="188">
        <f t="shared" si="21"/>
        <v>50.49</v>
      </c>
      <c r="J40" s="188">
        <f t="shared" si="21"/>
        <v>50.49</v>
      </c>
      <c r="K40" s="188">
        <f t="shared" si="21"/>
        <v>50.49</v>
      </c>
      <c r="L40" s="188">
        <f t="shared" si="21"/>
        <v>50.49</v>
      </c>
      <c r="M40" s="188">
        <f t="shared" si="21"/>
        <v>50.49</v>
      </c>
      <c r="N40" s="188">
        <f t="shared" si="21"/>
        <v>45.9</v>
      </c>
      <c r="O40" s="188">
        <f t="shared" si="21"/>
        <v>30.6</v>
      </c>
      <c r="P40" s="188">
        <f t="shared" si="21"/>
        <v>22.95</v>
      </c>
      <c r="Q40" s="188">
        <f t="shared" si="21"/>
        <v>7.65</v>
      </c>
      <c r="R40" s="188">
        <f t="shared" si="21"/>
        <v>0</v>
      </c>
    </row>
    <row r="41" spans="1:18">
      <c r="A41" s="199" t="s">
        <v>597</v>
      </c>
      <c r="B41" s="188">
        <f t="shared" ref="B41:C41" si="22">B17*153</f>
        <v>50.49</v>
      </c>
      <c r="C41" s="188">
        <f t="shared" si="22"/>
        <v>50.49</v>
      </c>
      <c r="D41" s="188">
        <f t="shared" ref="D41:R41" si="23">D17*153</f>
        <v>50.49</v>
      </c>
      <c r="E41" s="188">
        <f t="shared" si="23"/>
        <v>50.49</v>
      </c>
      <c r="F41" s="188">
        <f t="shared" si="23"/>
        <v>50.49</v>
      </c>
      <c r="G41" s="188">
        <f t="shared" si="23"/>
        <v>50.49</v>
      </c>
      <c r="H41" s="188">
        <f t="shared" si="23"/>
        <v>50.49</v>
      </c>
      <c r="I41" s="188">
        <f t="shared" si="23"/>
        <v>50.49</v>
      </c>
      <c r="J41" s="188">
        <f t="shared" si="23"/>
        <v>50.49</v>
      </c>
      <c r="K41" s="188">
        <f t="shared" si="23"/>
        <v>50.49</v>
      </c>
      <c r="L41" s="188">
        <f t="shared" si="23"/>
        <v>50.49</v>
      </c>
      <c r="M41" s="188">
        <f t="shared" si="23"/>
        <v>50.49</v>
      </c>
      <c r="N41" s="188">
        <f t="shared" si="23"/>
        <v>45.9</v>
      </c>
      <c r="O41" s="188">
        <f t="shared" si="23"/>
        <v>30.6</v>
      </c>
      <c r="P41" s="188">
        <f t="shared" si="23"/>
        <v>22.95</v>
      </c>
      <c r="Q41" s="188">
        <f t="shared" si="23"/>
        <v>7.65</v>
      </c>
      <c r="R41" s="188">
        <f t="shared" si="23"/>
        <v>0</v>
      </c>
    </row>
    <row r="42" spans="1:18">
      <c r="A42" s="199" t="s">
        <v>598</v>
      </c>
      <c r="B42" s="188">
        <f t="shared" ref="B42:C42" si="24">B18*153</f>
        <v>50.49</v>
      </c>
      <c r="C42" s="188">
        <f t="shared" si="24"/>
        <v>50.49</v>
      </c>
      <c r="D42" s="188">
        <f t="shared" ref="D42:R42" si="25">D18*153</f>
        <v>50.49</v>
      </c>
      <c r="E42" s="188">
        <f t="shared" si="25"/>
        <v>50.49</v>
      </c>
      <c r="F42" s="188">
        <f t="shared" si="25"/>
        <v>50.49</v>
      </c>
      <c r="G42" s="188">
        <f t="shared" si="25"/>
        <v>50.49</v>
      </c>
      <c r="H42" s="188">
        <f t="shared" si="25"/>
        <v>50.49</v>
      </c>
      <c r="I42" s="188">
        <f t="shared" si="25"/>
        <v>50.49</v>
      </c>
      <c r="J42" s="188">
        <f t="shared" si="25"/>
        <v>50.49</v>
      </c>
      <c r="K42" s="188">
        <f t="shared" si="25"/>
        <v>50.49</v>
      </c>
      <c r="L42" s="188">
        <f t="shared" si="25"/>
        <v>50.49</v>
      </c>
      <c r="M42" s="188">
        <f t="shared" si="25"/>
        <v>50.49</v>
      </c>
      <c r="N42" s="188">
        <f t="shared" si="25"/>
        <v>45.9</v>
      </c>
      <c r="O42" s="188">
        <f t="shared" si="25"/>
        <v>30.6</v>
      </c>
      <c r="P42" s="188">
        <f t="shared" si="25"/>
        <v>22.95</v>
      </c>
      <c r="Q42" s="188">
        <f t="shared" si="25"/>
        <v>7.65</v>
      </c>
      <c r="R42" s="188">
        <f t="shared" si="25"/>
        <v>0</v>
      </c>
    </row>
    <row r="43" spans="1:18">
      <c r="A43" s="199" t="s">
        <v>599</v>
      </c>
      <c r="B43" s="188">
        <f t="shared" ref="B43:C43" si="26">B19*153</f>
        <v>50.49</v>
      </c>
      <c r="C43" s="188">
        <f t="shared" si="26"/>
        <v>50.49</v>
      </c>
      <c r="D43" s="188">
        <f t="shared" ref="D43:R43" si="27">D19*153</f>
        <v>50.49</v>
      </c>
      <c r="E43" s="188">
        <f t="shared" si="27"/>
        <v>50.49</v>
      </c>
      <c r="F43" s="188">
        <f t="shared" si="27"/>
        <v>50.49</v>
      </c>
      <c r="G43" s="188">
        <f t="shared" si="27"/>
        <v>50.49</v>
      </c>
      <c r="H43" s="188">
        <f t="shared" si="27"/>
        <v>50.49</v>
      </c>
      <c r="I43" s="188">
        <f t="shared" si="27"/>
        <v>50.49</v>
      </c>
      <c r="J43" s="188">
        <f t="shared" si="27"/>
        <v>50.49</v>
      </c>
      <c r="K43" s="188">
        <f t="shared" si="27"/>
        <v>50.49</v>
      </c>
      <c r="L43" s="188">
        <f t="shared" si="27"/>
        <v>50.49</v>
      </c>
      <c r="M43" s="188">
        <f t="shared" si="27"/>
        <v>50.49</v>
      </c>
      <c r="N43" s="188">
        <f t="shared" si="27"/>
        <v>45.9</v>
      </c>
      <c r="O43" s="188">
        <f t="shared" si="27"/>
        <v>30.6</v>
      </c>
      <c r="P43" s="188">
        <f t="shared" si="27"/>
        <v>22.95</v>
      </c>
      <c r="Q43" s="188">
        <f t="shared" si="27"/>
        <v>7.65</v>
      </c>
      <c r="R43" s="188">
        <f t="shared" si="27"/>
        <v>0</v>
      </c>
    </row>
    <row r="44" spans="1:18">
      <c r="A44" s="199" t="s">
        <v>600</v>
      </c>
      <c r="B44" s="188">
        <f t="shared" ref="B44:C44" si="28">B20*153</f>
        <v>50.49</v>
      </c>
      <c r="C44" s="188">
        <f t="shared" si="28"/>
        <v>50.49</v>
      </c>
      <c r="D44" s="188">
        <f t="shared" ref="D44:R44" si="29">D20*153</f>
        <v>50.49</v>
      </c>
      <c r="E44" s="188">
        <f t="shared" si="29"/>
        <v>50.49</v>
      </c>
      <c r="F44" s="188">
        <f t="shared" si="29"/>
        <v>50.49</v>
      </c>
      <c r="G44" s="188">
        <f t="shared" si="29"/>
        <v>50.49</v>
      </c>
      <c r="H44" s="188">
        <f t="shared" si="29"/>
        <v>50.49</v>
      </c>
      <c r="I44" s="188">
        <f t="shared" si="29"/>
        <v>50.49</v>
      </c>
      <c r="J44" s="188">
        <f t="shared" si="29"/>
        <v>50.49</v>
      </c>
      <c r="K44" s="188">
        <f t="shared" si="29"/>
        <v>50.49</v>
      </c>
      <c r="L44" s="188">
        <f t="shared" si="29"/>
        <v>50.49</v>
      </c>
      <c r="M44" s="188">
        <f t="shared" si="29"/>
        <v>50.49</v>
      </c>
      <c r="N44" s="188">
        <f t="shared" si="29"/>
        <v>45.9</v>
      </c>
      <c r="O44" s="188">
        <f t="shared" si="29"/>
        <v>30.6</v>
      </c>
      <c r="P44" s="188">
        <f t="shared" si="29"/>
        <v>7.65</v>
      </c>
      <c r="Q44" s="188">
        <f t="shared" si="29"/>
        <v>7.65</v>
      </c>
      <c r="R44" s="188">
        <f t="shared" si="29"/>
        <v>0</v>
      </c>
    </row>
    <row r="45" spans="1:18">
      <c r="A45" s="199" t="s">
        <v>601</v>
      </c>
      <c r="B45" s="188">
        <f t="shared" ref="B45:C45" si="30">B21*153</f>
        <v>0</v>
      </c>
      <c r="C45" s="188">
        <f t="shared" si="30"/>
        <v>0</v>
      </c>
      <c r="D45" s="188">
        <f t="shared" ref="D45:R45" si="31">D21*153</f>
        <v>0</v>
      </c>
      <c r="E45" s="188">
        <f t="shared" si="31"/>
        <v>0</v>
      </c>
      <c r="F45" s="188">
        <f t="shared" si="31"/>
        <v>0</v>
      </c>
      <c r="G45" s="188">
        <f t="shared" si="31"/>
        <v>0</v>
      </c>
      <c r="H45" s="188">
        <f t="shared" si="31"/>
        <v>0</v>
      </c>
      <c r="I45" s="188">
        <f t="shared" si="31"/>
        <v>0</v>
      </c>
      <c r="J45" s="188">
        <f t="shared" si="31"/>
        <v>0</v>
      </c>
      <c r="K45" s="188">
        <f t="shared" si="31"/>
        <v>0</v>
      </c>
      <c r="L45" s="188">
        <f t="shared" si="31"/>
        <v>0</v>
      </c>
      <c r="M45" s="188">
        <f t="shared" si="31"/>
        <v>0</v>
      </c>
      <c r="N45" s="188">
        <f t="shared" si="31"/>
        <v>0</v>
      </c>
      <c r="O45" s="188">
        <f t="shared" si="31"/>
        <v>0</v>
      </c>
      <c r="P45" s="188">
        <f t="shared" si="31"/>
        <v>0</v>
      </c>
      <c r="Q45" s="188">
        <f t="shared" si="31"/>
        <v>0</v>
      </c>
      <c r="R45" s="188">
        <f t="shared" si="31"/>
        <v>0</v>
      </c>
    </row>
    <row r="47" spans="1:18">
      <c r="B47" s="305" t="s">
        <v>613</v>
      </c>
    </row>
    <row r="48" spans="1:18">
      <c r="B48" s="182" t="str">
        <f>B29&amp;$B$47</f>
        <v>0,</v>
      </c>
      <c r="C48" s="182" t="str">
        <f t="shared" ref="C48:R48" si="32">C29&amp;$B$47</f>
        <v>0,</v>
      </c>
      <c r="D48" s="182" t="str">
        <f t="shared" si="32"/>
        <v>0,</v>
      </c>
      <c r="E48" s="182" t="str">
        <f t="shared" si="32"/>
        <v>0,</v>
      </c>
      <c r="F48" s="182" t="str">
        <f t="shared" si="32"/>
        <v>0,</v>
      </c>
      <c r="G48" s="182" t="str">
        <f t="shared" si="32"/>
        <v>0,</v>
      </c>
      <c r="H48" s="182" t="str">
        <f t="shared" si="32"/>
        <v>0,</v>
      </c>
      <c r="I48" s="182" t="str">
        <f t="shared" si="32"/>
        <v>0,</v>
      </c>
      <c r="J48" s="182" t="str">
        <f t="shared" si="32"/>
        <v>0,</v>
      </c>
      <c r="K48" s="182" t="str">
        <f t="shared" si="32"/>
        <v>0,</v>
      </c>
      <c r="L48" s="182" t="str">
        <f t="shared" si="32"/>
        <v>0,</v>
      </c>
      <c r="M48" s="182" t="str">
        <f t="shared" si="32"/>
        <v>0,</v>
      </c>
      <c r="N48" s="182" t="str">
        <f t="shared" si="32"/>
        <v>0,</v>
      </c>
      <c r="O48" s="182" t="str">
        <f t="shared" si="32"/>
        <v>0,</v>
      </c>
      <c r="P48" s="182" t="str">
        <f t="shared" si="32"/>
        <v>0,</v>
      </c>
      <c r="Q48" s="182" t="str">
        <f t="shared" si="32"/>
        <v>0,</v>
      </c>
      <c r="R48" s="182" t="str">
        <f t="shared" si="32"/>
        <v>0,</v>
      </c>
    </row>
    <row r="49" spans="2:18">
      <c r="B49" s="182" t="str">
        <f>B30&amp;$B$47</f>
        <v>7.65,</v>
      </c>
      <c r="C49" s="182" t="str">
        <f t="shared" ref="C49:R64" si="33">C30&amp;$B$47</f>
        <v>7.65,</v>
      </c>
      <c r="D49" s="182" t="str">
        <f t="shared" si="33"/>
        <v>7.65,</v>
      </c>
      <c r="E49" s="182" t="str">
        <f t="shared" si="33"/>
        <v>7.65,</v>
      </c>
      <c r="F49" s="182" t="str">
        <f t="shared" si="33"/>
        <v>7.65,</v>
      </c>
      <c r="G49" s="182" t="str">
        <f t="shared" si="33"/>
        <v>7.65,</v>
      </c>
      <c r="H49" s="182" t="str">
        <f t="shared" si="33"/>
        <v>7.65,</v>
      </c>
      <c r="I49" s="182" t="str">
        <f t="shared" si="33"/>
        <v>7.65,</v>
      </c>
      <c r="J49" s="182" t="str">
        <f t="shared" si="33"/>
        <v>7.65,</v>
      </c>
      <c r="K49" s="182" t="str">
        <f t="shared" si="33"/>
        <v>7.65,</v>
      </c>
      <c r="L49" s="182" t="str">
        <f t="shared" si="33"/>
        <v>7.65,</v>
      </c>
      <c r="M49" s="182" t="str">
        <f t="shared" si="33"/>
        <v>7.65,</v>
      </c>
      <c r="N49" s="182" t="str">
        <f t="shared" si="33"/>
        <v>1.53,</v>
      </c>
      <c r="O49" s="182" t="str">
        <f t="shared" si="33"/>
        <v>1.53,</v>
      </c>
      <c r="P49" s="182" t="str">
        <f t="shared" si="33"/>
        <v>1.53,</v>
      </c>
      <c r="Q49" s="182" t="str">
        <f t="shared" si="33"/>
        <v>1.53,</v>
      </c>
      <c r="R49" s="182" t="str">
        <f t="shared" si="33"/>
        <v>0,</v>
      </c>
    </row>
    <row r="50" spans="2:18">
      <c r="B50" s="182" t="str">
        <f t="shared" ref="B50:Q64" si="34">B31&amp;$B$47</f>
        <v>7.65,</v>
      </c>
      <c r="C50" s="182" t="str">
        <f t="shared" si="34"/>
        <v>7.65,</v>
      </c>
      <c r="D50" s="182" t="str">
        <f t="shared" si="34"/>
        <v>7.65,</v>
      </c>
      <c r="E50" s="182" t="str">
        <f t="shared" si="34"/>
        <v>7.65,</v>
      </c>
      <c r="F50" s="182" t="str">
        <f t="shared" si="34"/>
        <v>7.65,</v>
      </c>
      <c r="G50" s="182" t="str">
        <f t="shared" si="34"/>
        <v>7.65,</v>
      </c>
      <c r="H50" s="182" t="str">
        <f t="shared" si="34"/>
        <v>7.65,</v>
      </c>
      <c r="I50" s="182" t="str">
        <f t="shared" si="34"/>
        <v>7.65,</v>
      </c>
      <c r="J50" s="182" t="str">
        <f t="shared" si="34"/>
        <v>7.65,</v>
      </c>
      <c r="K50" s="182" t="str">
        <f t="shared" si="34"/>
        <v>7.65,</v>
      </c>
      <c r="L50" s="182" t="str">
        <f t="shared" si="34"/>
        <v>7.65,</v>
      </c>
      <c r="M50" s="182" t="str">
        <f t="shared" si="34"/>
        <v>7.65,</v>
      </c>
      <c r="N50" s="182" t="str">
        <f t="shared" si="34"/>
        <v>1.53,</v>
      </c>
      <c r="O50" s="182" t="str">
        <f t="shared" si="34"/>
        <v>1.53,</v>
      </c>
      <c r="P50" s="182" t="str">
        <f t="shared" si="34"/>
        <v>1.53,</v>
      </c>
      <c r="Q50" s="182" t="str">
        <f t="shared" si="34"/>
        <v>1.53,</v>
      </c>
      <c r="R50" s="182" t="str">
        <f t="shared" si="33"/>
        <v>0,</v>
      </c>
    </row>
    <row r="51" spans="2:18">
      <c r="B51" s="182" t="str">
        <f t="shared" si="34"/>
        <v>10.71,</v>
      </c>
      <c r="C51" s="182" t="str">
        <f t="shared" si="33"/>
        <v>10.71,</v>
      </c>
      <c r="D51" s="182" t="str">
        <f t="shared" si="33"/>
        <v>10.71,</v>
      </c>
      <c r="E51" s="182" t="str">
        <f t="shared" si="33"/>
        <v>10.71,</v>
      </c>
      <c r="F51" s="182" t="str">
        <f t="shared" si="33"/>
        <v>10.71,</v>
      </c>
      <c r="G51" s="182" t="str">
        <f t="shared" si="33"/>
        <v>10.71,</v>
      </c>
      <c r="H51" s="182" t="str">
        <f t="shared" si="33"/>
        <v>10.71,</v>
      </c>
      <c r="I51" s="182" t="str">
        <f t="shared" si="33"/>
        <v>10.71,</v>
      </c>
      <c r="J51" s="182" t="str">
        <f t="shared" si="33"/>
        <v>10.71,</v>
      </c>
      <c r="K51" s="182" t="str">
        <f t="shared" si="33"/>
        <v>10.71,</v>
      </c>
      <c r="L51" s="182" t="str">
        <f t="shared" si="33"/>
        <v>10.71,</v>
      </c>
      <c r="M51" s="182" t="str">
        <f t="shared" si="33"/>
        <v>7.65,</v>
      </c>
      <c r="N51" s="182" t="str">
        <f t="shared" si="33"/>
        <v>1.53,</v>
      </c>
      <c r="O51" s="182" t="str">
        <f t="shared" si="33"/>
        <v>1.53,</v>
      </c>
      <c r="P51" s="182" t="str">
        <f t="shared" si="33"/>
        <v>1.53,</v>
      </c>
      <c r="Q51" s="182" t="str">
        <f t="shared" si="33"/>
        <v>1.53,</v>
      </c>
      <c r="R51" s="182" t="str">
        <f t="shared" si="33"/>
        <v>0,</v>
      </c>
    </row>
    <row r="52" spans="2:18">
      <c r="B52" s="182" t="str">
        <f t="shared" si="34"/>
        <v>15.3,</v>
      </c>
      <c r="C52" s="182" t="str">
        <f t="shared" si="33"/>
        <v>15.3,</v>
      </c>
      <c r="D52" s="182" t="str">
        <f t="shared" si="33"/>
        <v>15.3,</v>
      </c>
      <c r="E52" s="182" t="str">
        <f t="shared" si="33"/>
        <v>15.3,</v>
      </c>
      <c r="F52" s="182" t="str">
        <f t="shared" si="33"/>
        <v>15.3,</v>
      </c>
      <c r="G52" s="182" t="str">
        <f t="shared" si="33"/>
        <v>15.3,</v>
      </c>
      <c r="H52" s="182" t="str">
        <f t="shared" si="33"/>
        <v>15.3,</v>
      </c>
      <c r="I52" s="182" t="str">
        <f t="shared" si="33"/>
        <v>15.3,</v>
      </c>
      <c r="J52" s="182" t="str">
        <f t="shared" si="33"/>
        <v>15.3,</v>
      </c>
      <c r="K52" s="182" t="str">
        <f t="shared" si="33"/>
        <v>15.3,</v>
      </c>
      <c r="L52" s="182" t="str">
        <f t="shared" si="33"/>
        <v>15.3,</v>
      </c>
      <c r="M52" s="182" t="str">
        <f t="shared" si="33"/>
        <v>15.3,</v>
      </c>
      <c r="N52" s="182" t="str">
        <f t="shared" si="33"/>
        <v>3.06,</v>
      </c>
      <c r="O52" s="182" t="str">
        <f t="shared" si="33"/>
        <v>3.06,</v>
      </c>
      <c r="P52" s="182" t="str">
        <f t="shared" si="33"/>
        <v>3.06,</v>
      </c>
      <c r="Q52" s="182" t="str">
        <f t="shared" si="33"/>
        <v>3.06,</v>
      </c>
      <c r="R52" s="182" t="str">
        <f t="shared" si="33"/>
        <v>0,</v>
      </c>
    </row>
    <row r="53" spans="2:18">
      <c r="B53" s="182" t="str">
        <f t="shared" si="34"/>
        <v>15.3,</v>
      </c>
      <c r="C53" s="182" t="str">
        <f t="shared" si="33"/>
        <v>15.3,</v>
      </c>
      <c r="D53" s="182" t="str">
        <f t="shared" si="33"/>
        <v>15.3,</v>
      </c>
      <c r="E53" s="182" t="str">
        <f t="shared" si="33"/>
        <v>15.3,</v>
      </c>
      <c r="F53" s="182" t="str">
        <f t="shared" si="33"/>
        <v>15.3,</v>
      </c>
      <c r="G53" s="182" t="str">
        <f t="shared" si="33"/>
        <v>15.3,</v>
      </c>
      <c r="H53" s="182" t="str">
        <f t="shared" si="33"/>
        <v>15.3,</v>
      </c>
      <c r="I53" s="182" t="str">
        <f t="shared" si="33"/>
        <v>15.3,</v>
      </c>
      <c r="J53" s="182" t="str">
        <f t="shared" si="33"/>
        <v>15.3,</v>
      </c>
      <c r="K53" s="182" t="str">
        <f t="shared" si="33"/>
        <v>15.3,</v>
      </c>
      <c r="L53" s="182" t="str">
        <f t="shared" si="33"/>
        <v>15.3,</v>
      </c>
      <c r="M53" s="182" t="str">
        <f t="shared" si="33"/>
        <v>15.3,</v>
      </c>
      <c r="N53" s="182" t="str">
        <f t="shared" si="33"/>
        <v>15.3,</v>
      </c>
      <c r="O53" s="182" t="str">
        <f t="shared" si="33"/>
        <v>7.65,</v>
      </c>
      <c r="P53" s="182" t="str">
        <f t="shared" si="33"/>
        <v>3.06,</v>
      </c>
      <c r="Q53" s="182" t="str">
        <f t="shared" si="33"/>
        <v>3.06,</v>
      </c>
      <c r="R53" s="182" t="str">
        <f t="shared" si="33"/>
        <v>0,</v>
      </c>
    </row>
    <row r="54" spans="2:18">
      <c r="B54" s="182" t="str">
        <f t="shared" si="34"/>
        <v>76.5,</v>
      </c>
      <c r="C54" s="182" t="str">
        <f t="shared" si="33"/>
        <v>76.5,</v>
      </c>
      <c r="D54" s="182" t="str">
        <f t="shared" si="33"/>
        <v>76.5,</v>
      </c>
      <c r="E54" s="182" t="str">
        <f t="shared" si="33"/>
        <v>76.5,</v>
      </c>
      <c r="F54" s="182" t="str">
        <f t="shared" si="33"/>
        <v>76.5,</v>
      </c>
      <c r="G54" s="182" t="str">
        <f t="shared" si="33"/>
        <v>76.5,</v>
      </c>
      <c r="H54" s="182" t="str">
        <f t="shared" si="33"/>
        <v>76.5,</v>
      </c>
      <c r="I54" s="182" t="str">
        <f t="shared" si="33"/>
        <v>76.5,</v>
      </c>
      <c r="J54" s="182" t="str">
        <f t="shared" si="33"/>
        <v>76.5,</v>
      </c>
      <c r="K54" s="182" t="str">
        <f t="shared" si="33"/>
        <v>76.5,</v>
      </c>
      <c r="L54" s="182" t="str">
        <f t="shared" si="33"/>
        <v>76.5,</v>
      </c>
      <c r="M54" s="182" t="str">
        <f t="shared" si="33"/>
        <v>76.5,</v>
      </c>
      <c r="N54" s="182" t="str">
        <f t="shared" si="33"/>
        <v>22.95,</v>
      </c>
      <c r="O54" s="182" t="str">
        <f t="shared" si="33"/>
        <v>22.95,</v>
      </c>
      <c r="P54" s="182" t="str">
        <f t="shared" si="33"/>
        <v>15.3,</v>
      </c>
      <c r="Q54" s="182" t="str">
        <f t="shared" si="33"/>
        <v>7.65,</v>
      </c>
      <c r="R54" s="182" t="str">
        <f t="shared" si="33"/>
        <v>0,</v>
      </c>
    </row>
    <row r="55" spans="2:18">
      <c r="B55" s="182" t="str">
        <f t="shared" si="34"/>
        <v>30.6,</v>
      </c>
      <c r="C55" s="182" t="str">
        <f t="shared" si="33"/>
        <v>30.6,</v>
      </c>
      <c r="D55" s="182" t="str">
        <f t="shared" si="33"/>
        <v>30.6,</v>
      </c>
      <c r="E55" s="182" t="str">
        <f t="shared" si="33"/>
        <v>30.6,</v>
      </c>
      <c r="F55" s="182" t="str">
        <f t="shared" si="33"/>
        <v>30.6,</v>
      </c>
      <c r="G55" s="182" t="str">
        <f t="shared" si="33"/>
        <v>30.6,</v>
      </c>
      <c r="H55" s="182" t="str">
        <f t="shared" si="33"/>
        <v>30.6,</v>
      </c>
      <c r="I55" s="182" t="str">
        <f t="shared" si="33"/>
        <v>30.6,</v>
      </c>
      <c r="J55" s="182" t="str">
        <f t="shared" si="33"/>
        <v>30.6,</v>
      </c>
      <c r="K55" s="182" t="str">
        <f t="shared" si="33"/>
        <v>30.6,</v>
      </c>
      <c r="L55" s="182" t="str">
        <f t="shared" si="33"/>
        <v>30.6,</v>
      </c>
      <c r="M55" s="182" t="str">
        <f t="shared" si="33"/>
        <v>30.6,</v>
      </c>
      <c r="N55" s="182" t="str">
        <f t="shared" si="33"/>
        <v>30.6,</v>
      </c>
      <c r="O55" s="182" t="str">
        <f t="shared" si="33"/>
        <v>30.6,</v>
      </c>
      <c r="P55" s="182" t="str">
        <f t="shared" si="33"/>
        <v>18.36,</v>
      </c>
      <c r="Q55" s="182" t="str">
        <f t="shared" si="33"/>
        <v>7.65,</v>
      </c>
      <c r="R55" s="182" t="str">
        <f t="shared" si="33"/>
        <v>0,</v>
      </c>
    </row>
    <row r="56" spans="2:18">
      <c r="B56" s="182" t="str">
        <f t="shared" si="34"/>
        <v>45.9,</v>
      </c>
      <c r="C56" s="182" t="str">
        <f t="shared" si="33"/>
        <v>45.9,</v>
      </c>
      <c r="D56" s="182" t="str">
        <f t="shared" si="33"/>
        <v>45.9,</v>
      </c>
      <c r="E56" s="182" t="str">
        <f t="shared" si="33"/>
        <v>45.9,</v>
      </c>
      <c r="F56" s="182" t="str">
        <f t="shared" si="33"/>
        <v>45.9,</v>
      </c>
      <c r="G56" s="182" t="str">
        <f t="shared" si="33"/>
        <v>45.9,</v>
      </c>
      <c r="H56" s="182" t="str">
        <f t="shared" si="33"/>
        <v>45.9,</v>
      </c>
      <c r="I56" s="182" t="str">
        <f t="shared" si="33"/>
        <v>45.9,</v>
      </c>
      <c r="J56" s="182" t="str">
        <f t="shared" si="33"/>
        <v>45.9,</v>
      </c>
      <c r="K56" s="182" t="str">
        <f t="shared" si="33"/>
        <v>45.9,</v>
      </c>
      <c r="L56" s="182" t="str">
        <f t="shared" si="33"/>
        <v>45.9,</v>
      </c>
      <c r="M56" s="182" t="str">
        <f t="shared" si="33"/>
        <v>45.9,</v>
      </c>
      <c r="N56" s="182" t="str">
        <f t="shared" si="33"/>
        <v>45.9,</v>
      </c>
      <c r="O56" s="182" t="str">
        <f t="shared" si="33"/>
        <v>30.6,</v>
      </c>
      <c r="P56" s="182" t="str">
        <f t="shared" si="33"/>
        <v>19.89,</v>
      </c>
      <c r="Q56" s="182" t="str">
        <f t="shared" si="33"/>
        <v>7.65,</v>
      </c>
      <c r="R56" s="182" t="str">
        <f t="shared" si="33"/>
        <v>0,</v>
      </c>
    </row>
    <row r="57" spans="2:18">
      <c r="B57" s="182" t="str">
        <f t="shared" si="34"/>
        <v>50.49,</v>
      </c>
      <c r="C57" s="182" t="str">
        <f t="shared" si="33"/>
        <v>50.49,</v>
      </c>
      <c r="D57" s="182" t="str">
        <f t="shared" si="33"/>
        <v>50.49,</v>
      </c>
      <c r="E57" s="182" t="str">
        <f t="shared" si="33"/>
        <v>50.49,</v>
      </c>
      <c r="F57" s="182" t="str">
        <f t="shared" si="33"/>
        <v>50.49,</v>
      </c>
      <c r="G57" s="182" t="str">
        <f t="shared" si="33"/>
        <v>50.49,</v>
      </c>
      <c r="H57" s="182" t="str">
        <f t="shared" si="33"/>
        <v>50.49,</v>
      </c>
      <c r="I57" s="182" t="str">
        <f t="shared" si="33"/>
        <v>50.49,</v>
      </c>
      <c r="J57" s="182" t="str">
        <f t="shared" si="33"/>
        <v>50.49,</v>
      </c>
      <c r="K57" s="182" t="str">
        <f t="shared" si="33"/>
        <v>50.49,</v>
      </c>
      <c r="L57" s="182" t="str">
        <f t="shared" si="33"/>
        <v>50.49,</v>
      </c>
      <c r="M57" s="182" t="str">
        <f t="shared" si="33"/>
        <v>50.49,</v>
      </c>
      <c r="N57" s="182" t="str">
        <f t="shared" si="33"/>
        <v>45.9,</v>
      </c>
      <c r="O57" s="182" t="str">
        <f t="shared" si="33"/>
        <v>30.6,</v>
      </c>
      <c r="P57" s="182" t="str">
        <f t="shared" si="33"/>
        <v>22.95,</v>
      </c>
      <c r="Q57" s="182" t="str">
        <f t="shared" si="33"/>
        <v>7.65,</v>
      </c>
      <c r="R57" s="182" t="str">
        <f t="shared" si="33"/>
        <v>0,</v>
      </c>
    </row>
    <row r="58" spans="2:18">
      <c r="B58" s="182" t="str">
        <f t="shared" si="34"/>
        <v>50.49,</v>
      </c>
      <c r="C58" s="182" t="str">
        <f t="shared" si="33"/>
        <v>50.49,</v>
      </c>
      <c r="D58" s="182" t="str">
        <f t="shared" si="33"/>
        <v>50.49,</v>
      </c>
      <c r="E58" s="182" t="str">
        <f t="shared" si="33"/>
        <v>50.49,</v>
      </c>
      <c r="F58" s="182" t="str">
        <f t="shared" si="33"/>
        <v>50.49,</v>
      </c>
      <c r="G58" s="182" t="str">
        <f t="shared" si="33"/>
        <v>50.49,</v>
      </c>
      <c r="H58" s="182" t="str">
        <f t="shared" si="33"/>
        <v>50.49,</v>
      </c>
      <c r="I58" s="182" t="str">
        <f t="shared" si="33"/>
        <v>50.49,</v>
      </c>
      <c r="J58" s="182" t="str">
        <f t="shared" si="33"/>
        <v>50.49,</v>
      </c>
      <c r="K58" s="182" t="str">
        <f t="shared" si="33"/>
        <v>50.49,</v>
      </c>
      <c r="L58" s="182" t="str">
        <f t="shared" si="33"/>
        <v>50.49,</v>
      </c>
      <c r="M58" s="182" t="str">
        <f t="shared" si="33"/>
        <v>50.49,</v>
      </c>
      <c r="N58" s="182" t="str">
        <f t="shared" si="33"/>
        <v>45.9,</v>
      </c>
      <c r="O58" s="182" t="str">
        <f t="shared" si="33"/>
        <v>30.6,</v>
      </c>
      <c r="P58" s="182" t="str">
        <f t="shared" si="33"/>
        <v>22.95,</v>
      </c>
      <c r="Q58" s="182" t="str">
        <f t="shared" si="33"/>
        <v>7.65,</v>
      </c>
      <c r="R58" s="182" t="str">
        <f t="shared" si="33"/>
        <v>0,</v>
      </c>
    </row>
    <row r="59" spans="2:18">
      <c r="B59" s="182" t="str">
        <f t="shared" si="34"/>
        <v>50.49,</v>
      </c>
      <c r="C59" s="182" t="str">
        <f t="shared" si="33"/>
        <v>50.49,</v>
      </c>
      <c r="D59" s="182" t="str">
        <f t="shared" si="33"/>
        <v>50.49,</v>
      </c>
      <c r="E59" s="182" t="str">
        <f t="shared" si="33"/>
        <v>50.49,</v>
      </c>
      <c r="F59" s="182" t="str">
        <f t="shared" si="33"/>
        <v>50.49,</v>
      </c>
      <c r="G59" s="182" t="str">
        <f t="shared" si="33"/>
        <v>50.49,</v>
      </c>
      <c r="H59" s="182" t="str">
        <f t="shared" si="33"/>
        <v>50.49,</v>
      </c>
      <c r="I59" s="182" t="str">
        <f t="shared" si="33"/>
        <v>50.49,</v>
      </c>
      <c r="J59" s="182" t="str">
        <f t="shared" si="33"/>
        <v>50.49,</v>
      </c>
      <c r="K59" s="182" t="str">
        <f t="shared" si="33"/>
        <v>50.49,</v>
      </c>
      <c r="L59" s="182" t="str">
        <f t="shared" si="33"/>
        <v>50.49,</v>
      </c>
      <c r="M59" s="182" t="str">
        <f t="shared" si="33"/>
        <v>50.49,</v>
      </c>
      <c r="N59" s="182" t="str">
        <f t="shared" si="33"/>
        <v>45.9,</v>
      </c>
      <c r="O59" s="182" t="str">
        <f t="shared" si="33"/>
        <v>30.6,</v>
      </c>
      <c r="P59" s="182" t="str">
        <f t="shared" si="33"/>
        <v>22.95,</v>
      </c>
      <c r="Q59" s="182" t="str">
        <f t="shared" si="33"/>
        <v>7.65,</v>
      </c>
      <c r="R59" s="182" t="str">
        <f t="shared" si="33"/>
        <v>0,</v>
      </c>
    </row>
    <row r="60" spans="2:18">
      <c r="B60" s="182" t="str">
        <f t="shared" si="34"/>
        <v>50.49,</v>
      </c>
      <c r="C60" s="182" t="str">
        <f t="shared" si="33"/>
        <v>50.49,</v>
      </c>
      <c r="D60" s="182" t="str">
        <f t="shared" si="33"/>
        <v>50.49,</v>
      </c>
      <c r="E60" s="182" t="str">
        <f t="shared" si="33"/>
        <v>50.49,</v>
      </c>
      <c r="F60" s="182" t="str">
        <f t="shared" si="33"/>
        <v>50.49,</v>
      </c>
      <c r="G60" s="182" t="str">
        <f t="shared" si="33"/>
        <v>50.49,</v>
      </c>
      <c r="H60" s="182" t="str">
        <f t="shared" si="33"/>
        <v>50.49,</v>
      </c>
      <c r="I60" s="182" t="str">
        <f t="shared" si="33"/>
        <v>50.49,</v>
      </c>
      <c r="J60" s="182" t="str">
        <f t="shared" si="33"/>
        <v>50.49,</v>
      </c>
      <c r="K60" s="182" t="str">
        <f t="shared" si="33"/>
        <v>50.49,</v>
      </c>
      <c r="L60" s="182" t="str">
        <f t="shared" si="33"/>
        <v>50.49,</v>
      </c>
      <c r="M60" s="182" t="str">
        <f t="shared" si="33"/>
        <v>50.49,</v>
      </c>
      <c r="N60" s="182" t="str">
        <f t="shared" si="33"/>
        <v>45.9,</v>
      </c>
      <c r="O60" s="182" t="str">
        <f t="shared" si="33"/>
        <v>30.6,</v>
      </c>
      <c r="P60" s="182" t="str">
        <f t="shared" si="33"/>
        <v>22.95,</v>
      </c>
      <c r="Q60" s="182" t="str">
        <f t="shared" si="33"/>
        <v>7.65,</v>
      </c>
      <c r="R60" s="182" t="str">
        <f t="shared" si="33"/>
        <v>0,</v>
      </c>
    </row>
    <row r="61" spans="2:18">
      <c r="B61" s="182" t="str">
        <f t="shared" si="34"/>
        <v>50.49,</v>
      </c>
      <c r="C61" s="182" t="str">
        <f t="shared" si="33"/>
        <v>50.49,</v>
      </c>
      <c r="D61" s="182" t="str">
        <f t="shared" si="33"/>
        <v>50.49,</v>
      </c>
      <c r="E61" s="182" t="str">
        <f t="shared" si="33"/>
        <v>50.49,</v>
      </c>
      <c r="F61" s="182" t="str">
        <f t="shared" si="33"/>
        <v>50.49,</v>
      </c>
      <c r="G61" s="182" t="str">
        <f t="shared" si="33"/>
        <v>50.49,</v>
      </c>
      <c r="H61" s="182" t="str">
        <f t="shared" si="33"/>
        <v>50.49,</v>
      </c>
      <c r="I61" s="182" t="str">
        <f t="shared" si="33"/>
        <v>50.49,</v>
      </c>
      <c r="J61" s="182" t="str">
        <f t="shared" si="33"/>
        <v>50.49,</v>
      </c>
      <c r="K61" s="182" t="str">
        <f t="shared" si="33"/>
        <v>50.49,</v>
      </c>
      <c r="L61" s="182" t="str">
        <f t="shared" si="33"/>
        <v>50.49,</v>
      </c>
      <c r="M61" s="182" t="str">
        <f t="shared" si="33"/>
        <v>50.49,</v>
      </c>
      <c r="N61" s="182" t="str">
        <f t="shared" si="33"/>
        <v>45.9,</v>
      </c>
      <c r="O61" s="182" t="str">
        <f t="shared" si="33"/>
        <v>30.6,</v>
      </c>
      <c r="P61" s="182" t="str">
        <f t="shared" si="33"/>
        <v>22.95,</v>
      </c>
      <c r="Q61" s="182" t="str">
        <f t="shared" si="33"/>
        <v>7.65,</v>
      </c>
      <c r="R61" s="182" t="str">
        <f t="shared" si="33"/>
        <v>0,</v>
      </c>
    </row>
    <row r="62" spans="2:18">
      <c r="B62" s="182" t="str">
        <f t="shared" si="34"/>
        <v>50.49,</v>
      </c>
      <c r="C62" s="182" t="str">
        <f t="shared" si="33"/>
        <v>50.49,</v>
      </c>
      <c r="D62" s="182" t="str">
        <f t="shared" si="33"/>
        <v>50.49,</v>
      </c>
      <c r="E62" s="182" t="str">
        <f t="shared" si="33"/>
        <v>50.49,</v>
      </c>
      <c r="F62" s="182" t="str">
        <f t="shared" si="33"/>
        <v>50.49,</v>
      </c>
      <c r="G62" s="182" t="str">
        <f t="shared" si="33"/>
        <v>50.49,</v>
      </c>
      <c r="H62" s="182" t="str">
        <f t="shared" si="33"/>
        <v>50.49,</v>
      </c>
      <c r="I62" s="182" t="str">
        <f t="shared" si="33"/>
        <v>50.49,</v>
      </c>
      <c r="J62" s="182" t="str">
        <f t="shared" si="33"/>
        <v>50.49,</v>
      </c>
      <c r="K62" s="182" t="str">
        <f t="shared" si="33"/>
        <v>50.49,</v>
      </c>
      <c r="L62" s="182" t="str">
        <f t="shared" si="33"/>
        <v>50.49,</v>
      </c>
      <c r="M62" s="182" t="str">
        <f t="shared" si="33"/>
        <v>50.49,</v>
      </c>
      <c r="N62" s="182" t="str">
        <f t="shared" si="33"/>
        <v>45.9,</v>
      </c>
      <c r="O62" s="182" t="str">
        <f t="shared" si="33"/>
        <v>30.6,</v>
      </c>
      <c r="P62" s="182" t="str">
        <f t="shared" si="33"/>
        <v>22.95,</v>
      </c>
      <c r="Q62" s="182" t="str">
        <f t="shared" si="33"/>
        <v>7.65,</v>
      </c>
      <c r="R62" s="182" t="str">
        <f t="shared" si="33"/>
        <v>0,</v>
      </c>
    </row>
    <row r="63" spans="2:18">
      <c r="B63" s="182" t="str">
        <f t="shared" si="34"/>
        <v>50.49,</v>
      </c>
      <c r="C63" s="182" t="str">
        <f t="shared" si="33"/>
        <v>50.49,</v>
      </c>
      <c r="D63" s="182" t="str">
        <f t="shared" si="33"/>
        <v>50.49,</v>
      </c>
      <c r="E63" s="182" t="str">
        <f t="shared" si="33"/>
        <v>50.49,</v>
      </c>
      <c r="F63" s="182" t="str">
        <f t="shared" si="33"/>
        <v>50.49,</v>
      </c>
      <c r="G63" s="182" t="str">
        <f t="shared" si="33"/>
        <v>50.49,</v>
      </c>
      <c r="H63" s="182" t="str">
        <f t="shared" si="33"/>
        <v>50.49,</v>
      </c>
      <c r="I63" s="182" t="str">
        <f t="shared" si="33"/>
        <v>50.49,</v>
      </c>
      <c r="J63" s="182" t="str">
        <f t="shared" si="33"/>
        <v>50.49,</v>
      </c>
      <c r="K63" s="182" t="str">
        <f t="shared" si="33"/>
        <v>50.49,</v>
      </c>
      <c r="L63" s="182" t="str">
        <f t="shared" si="33"/>
        <v>50.49,</v>
      </c>
      <c r="M63" s="182" t="str">
        <f t="shared" si="33"/>
        <v>50.49,</v>
      </c>
      <c r="N63" s="182" t="str">
        <f t="shared" si="33"/>
        <v>45.9,</v>
      </c>
      <c r="O63" s="182" t="str">
        <f t="shared" si="33"/>
        <v>30.6,</v>
      </c>
      <c r="P63" s="182" t="str">
        <f t="shared" si="33"/>
        <v>7.65,</v>
      </c>
      <c r="Q63" s="182" t="str">
        <f t="shared" si="33"/>
        <v>7.65,</v>
      </c>
      <c r="R63" s="182" t="str">
        <f t="shared" si="33"/>
        <v>0,</v>
      </c>
    </row>
    <row r="64" spans="2:18">
      <c r="B64" s="182" t="str">
        <f t="shared" si="34"/>
        <v>0,</v>
      </c>
      <c r="C64" s="182" t="str">
        <f t="shared" si="33"/>
        <v>0,</v>
      </c>
      <c r="D64" s="182" t="str">
        <f t="shared" si="33"/>
        <v>0,</v>
      </c>
      <c r="E64" s="182" t="str">
        <f t="shared" si="33"/>
        <v>0,</v>
      </c>
      <c r="F64" s="182" t="str">
        <f t="shared" si="33"/>
        <v>0,</v>
      </c>
      <c r="G64" s="182" t="str">
        <f t="shared" si="33"/>
        <v>0,</v>
      </c>
      <c r="H64" s="182" t="str">
        <f t="shared" si="33"/>
        <v>0,</v>
      </c>
      <c r="I64" s="182" t="str">
        <f t="shared" si="33"/>
        <v>0,</v>
      </c>
      <c r="J64" s="182" t="str">
        <f t="shared" si="33"/>
        <v>0,</v>
      </c>
      <c r="K64" s="182" t="str">
        <f t="shared" si="33"/>
        <v>0,</v>
      </c>
      <c r="L64" s="182" t="str">
        <f t="shared" si="33"/>
        <v>0,</v>
      </c>
      <c r="M64" s="182" t="str">
        <f t="shared" si="33"/>
        <v>0,</v>
      </c>
      <c r="N64" s="182" t="str">
        <f t="shared" si="33"/>
        <v>0,</v>
      </c>
      <c r="O64" s="182" t="str">
        <f t="shared" si="33"/>
        <v>0,</v>
      </c>
      <c r="P64" s="182" t="str">
        <f t="shared" si="33"/>
        <v>0,</v>
      </c>
      <c r="Q64" s="182" t="str">
        <f t="shared" si="33"/>
        <v>0,</v>
      </c>
      <c r="R64" s="182" t="str">
        <f t="shared" si="33"/>
        <v>0,</v>
      </c>
    </row>
    <row r="67" spans="2:18">
      <c r="B67" s="185" t="s">
        <v>614</v>
      </c>
      <c r="C67" s="185" t="s">
        <v>614</v>
      </c>
      <c r="D67" s="185" t="s">
        <v>614</v>
      </c>
      <c r="E67" s="185" t="s">
        <v>614</v>
      </c>
      <c r="F67" s="185" t="s">
        <v>614</v>
      </c>
      <c r="G67" s="185" t="s">
        <v>614</v>
      </c>
      <c r="H67" s="185" t="s">
        <v>614</v>
      </c>
      <c r="I67" s="185" t="s">
        <v>614</v>
      </c>
      <c r="J67" s="185" t="s">
        <v>614</v>
      </c>
      <c r="K67" s="185" t="s">
        <v>614</v>
      </c>
      <c r="L67" s="185" t="s">
        <v>614</v>
      </c>
      <c r="M67" s="185" t="s">
        <v>614</v>
      </c>
      <c r="N67" s="185" t="s">
        <v>614</v>
      </c>
      <c r="O67" s="185" t="s">
        <v>614</v>
      </c>
      <c r="P67" s="185" t="s">
        <v>614</v>
      </c>
      <c r="Q67" s="185" t="s">
        <v>614</v>
      </c>
      <c r="R67" s="185" t="s">
        <v>614</v>
      </c>
    </row>
    <row r="68" spans="2:18">
      <c r="B68" s="185" t="s">
        <v>615</v>
      </c>
      <c r="C68" s="185" t="s">
        <v>615</v>
      </c>
      <c r="D68" s="185" t="s">
        <v>615</v>
      </c>
      <c r="E68" s="185" t="s">
        <v>615</v>
      </c>
      <c r="F68" s="185" t="s">
        <v>615</v>
      </c>
      <c r="G68" s="185" t="s">
        <v>615</v>
      </c>
      <c r="H68" s="185" t="s">
        <v>615</v>
      </c>
      <c r="I68" s="185" t="s">
        <v>615</v>
      </c>
      <c r="J68" s="185" t="s">
        <v>615</v>
      </c>
      <c r="K68" s="185" t="s">
        <v>615</v>
      </c>
      <c r="L68" s="185" t="s">
        <v>615</v>
      </c>
      <c r="M68" s="185" t="s">
        <v>615</v>
      </c>
      <c r="N68" s="185" t="s">
        <v>616</v>
      </c>
      <c r="O68" s="185" t="s">
        <v>616</v>
      </c>
      <c r="P68" s="185" t="s">
        <v>616</v>
      </c>
      <c r="Q68" s="185" t="s">
        <v>616</v>
      </c>
      <c r="R68" s="185" t="s">
        <v>614</v>
      </c>
    </row>
    <row r="69" spans="2:18">
      <c r="B69" s="185" t="s">
        <v>615</v>
      </c>
      <c r="C69" s="185" t="s">
        <v>615</v>
      </c>
      <c r="D69" s="185" t="s">
        <v>615</v>
      </c>
      <c r="E69" s="185" t="s">
        <v>615</v>
      </c>
      <c r="F69" s="185" t="s">
        <v>615</v>
      </c>
      <c r="G69" s="185" t="s">
        <v>615</v>
      </c>
      <c r="H69" s="185" t="s">
        <v>615</v>
      </c>
      <c r="I69" s="185" t="s">
        <v>615</v>
      </c>
      <c r="J69" s="185" t="s">
        <v>615</v>
      </c>
      <c r="K69" s="185" t="s">
        <v>615</v>
      </c>
      <c r="L69" s="185" t="s">
        <v>615</v>
      </c>
      <c r="M69" s="185" t="s">
        <v>615</v>
      </c>
      <c r="N69" s="185" t="s">
        <v>616</v>
      </c>
      <c r="O69" s="185" t="s">
        <v>616</v>
      </c>
      <c r="P69" s="185" t="s">
        <v>616</v>
      </c>
      <c r="Q69" s="185" t="s">
        <v>616</v>
      </c>
      <c r="R69" s="185" t="s">
        <v>614</v>
      </c>
    </row>
    <row r="70" spans="2:18">
      <c r="B70" s="185" t="s">
        <v>617</v>
      </c>
      <c r="C70" s="185" t="s">
        <v>617</v>
      </c>
      <c r="D70" s="185" t="s">
        <v>617</v>
      </c>
      <c r="E70" s="185" t="s">
        <v>617</v>
      </c>
      <c r="F70" s="185" t="s">
        <v>617</v>
      </c>
      <c r="G70" s="185" t="s">
        <v>617</v>
      </c>
      <c r="H70" s="185" t="s">
        <v>617</v>
      </c>
      <c r="I70" s="185" t="s">
        <v>617</v>
      </c>
      <c r="J70" s="185" t="s">
        <v>617</v>
      </c>
      <c r="K70" s="185" t="s">
        <v>617</v>
      </c>
      <c r="L70" s="185" t="s">
        <v>617</v>
      </c>
      <c r="M70" s="185" t="s">
        <v>615</v>
      </c>
      <c r="N70" s="185" t="s">
        <v>616</v>
      </c>
      <c r="O70" s="185" t="s">
        <v>616</v>
      </c>
      <c r="P70" s="185" t="s">
        <v>616</v>
      </c>
      <c r="Q70" s="185" t="s">
        <v>616</v>
      </c>
      <c r="R70" s="185" t="s">
        <v>614</v>
      </c>
    </row>
    <row r="71" spans="2:18">
      <c r="B71" s="185" t="s">
        <v>618</v>
      </c>
      <c r="C71" s="185" t="s">
        <v>618</v>
      </c>
      <c r="D71" s="185" t="s">
        <v>618</v>
      </c>
      <c r="E71" s="185" t="s">
        <v>618</v>
      </c>
      <c r="F71" s="185" t="s">
        <v>618</v>
      </c>
      <c r="G71" s="185" t="s">
        <v>618</v>
      </c>
      <c r="H71" s="185" t="s">
        <v>618</v>
      </c>
      <c r="I71" s="185" t="s">
        <v>618</v>
      </c>
      <c r="J71" s="185" t="s">
        <v>618</v>
      </c>
      <c r="K71" s="185" t="s">
        <v>618</v>
      </c>
      <c r="L71" s="185" t="s">
        <v>618</v>
      </c>
      <c r="M71" s="185" t="s">
        <v>618</v>
      </c>
      <c r="N71" s="185" t="s">
        <v>619</v>
      </c>
      <c r="O71" s="185" t="s">
        <v>619</v>
      </c>
      <c r="P71" s="185" t="s">
        <v>619</v>
      </c>
      <c r="Q71" s="185" t="s">
        <v>619</v>
      </c>
      <c r="R71" s="185" t="s">
        <v>614</v>
      </c>
    </row>
    <row r="72" spans="2:18">
      <c r="B72" s="185" t="s">
        <v>618</v>
      </c>
      <c r="C72" s="185" t="s">
        <v>618</v>
      </c>
      <c r="D72" s="185" t="s">
        <v>618</v>
      </c>
      <c r="E72" s="185" t="s">
        <v>618</v>
      </c>
      <c r="F72" s="185" t="s">
        <v>618</v>
      </c>
      <c r="G72" s="185" t="s">
        <v>618</v>
      </c>
      <c r="H72" s="185" t="s">
        <v>618</v>
      </c>
      <c r="I72" s="185" t="s">
        <v>618</v>
      </c>
      <c r="J72" s="185" t="s">
        <v>618</v>
      </c>
      <c r="K72" s="185" t="s">
        <v>618</v>
      </c>
      <c r="L72" s="185" t="s">
        <v>618</v>
      </c>
      <c r="M72" s="185" t="s">
        <v>618</v>
      </c>
      <c r="N72" s="185" t="s">
        <v>618</v>
      </c>
      <c r="O72" s="185" t="s">
        <v>615</v>
      </c>
      <c r="P72" s="185" t="s">
        <v>619</v>
      </c>
      <c r="Q72" s="185" t="s">
        <v>619</v>
      </c>
      <c r="R72" s="185" t="s">
        <v>614</v>
      </c>
    </row>
    <row r="73" spans="2:18">
      <c r="B73" s="185" t="s">
        <v>620</v>
      </c>
      <c r="C73" s="185" t="s">
        <v>620</v>
      </c>
      <c r="D73" s="185" t="s">
        <v>620</v>
      </c>
      <c r="E73" s="185" t="s">
        <v>620</v>
      </c>
      <c r="F73" s="185" t="s">
        <v>620</v>
      </c>
      <c r="G73" s="185" t="s">
        <v>620</v>
      </c>
      <c r="H73" s="185" t="s">
        <v>620</v>
      </c>
      <c r="I73" s="185" t="s">
        <v>620</v>
      </c>
      <c r="J73" s="185" t="s">
        <v>620</v>
      </c>
      <c r="K73" s="185" t="s">
        <v>620</v>
      </c>
      <c r="L73" s="185" t="s">
        <v>620</v>
      </c>
      <c r="M73" s="185" t="s">
        <v>620</v>
      </c>
      <c r="N73" s="185" t="s">
        <v>621</v>
      </c>
      <c r="O73" s="185" t="s">
        <v>621</v>
      </c>
      <c r="P73" s="185" t="s">
        <v>618</v>
      </c>
      <c r="Q73" s="185" t="s">
        <v>615</v>
      </c>
      <c r="R73" s="185" t="s">
        <v>614</v>
      </c>
    </row>
    <row r="74" spans="2:18">
      <c r="B74" s="185" t="s">
        <v>622</v>
      </c>
      <c r="C74" s="185" t="s">
        <v>622</v>
      </c>
      <c r="D74" s="185" t="s">
        <v>622</v>
      </c>
      <c r="E74" s="185" t="s">
        <v>622</v>
      </c>
      <c r="F74" s="185" t="s">
        <v>622</v>
      </c>
      <c r="G74" s="185" t="s">
        <v>622</v>
      </c>
      <c r="H74" s="185" t="s">
        <v>622</v>
      </c>
      <c r="I74" s="185" t="s">
        <v>622</v>
      </c>
      <c r="J74" s="185" t="s">
        <v>622</v>
      </c>
      <c r="K74" s="185" t="s">
        <v>622</v>
      </c>
      <c r="L74" s="185" t="s">
        <v>622</v>
      </c>
      <c r="M74" s="185" t="s">
        <v>622</v>
      </c>
      <c r="N74" s="185" t="s">
        <v>622</v>
      </c>
      <c r="O74" s="185" t="s">
        <v>622</v>
      </c>
      <c r="P74" s="185" t="s">
        <v>623</v>
      </c>
      <c r="Q74" s="185" t="s">
        <v>615</v>
      </c>
      <c r="R74" s="185" t="s">
        <v>614</v>
      </c>
    </row>
    <row r="75" spans="2:18">
      <c r="B75" s="185" t="s">
        <v>624</v>
      </c>
      <c r="C75" s="185" t="s">
        <v>624</v>
      </c>
      <c r="D75" s="185" t="s">
        <v>624</v>
      </c>
      <c r="E75" s="185" t="s">
        <v>624</v>
      </c>
      <c r="F75" s="185" t="s">
        <v>624</v>
      </c>
      <c r="G75" s="185" t="s">
        <v>624</v>
      </c>
      <c r="H75" s="185" t="s">
        <v>624</v>
      </c>
      <c r="I75" s="185" t="s">
        <v>624</v>
      </c>
      <c r="J75" s="185" t="s">
        <v>624</v>
      </c>
      <c r="K75" s="185" t="s">
        <v>624</v>
      </c>
      <c r="L75" s="185" t="s">
        <v>624</v>
      </c>
      <c r="M75" s="185" t="s">
        <v>624</v>
      </c>
      <c r="N75" s="185" t="s">
        <v>624</v>
      </c>
      <c r="O75" s="185" t="s">
        <v>622</v>
      </c>
      <c r="P75" s="185" t="s">
        <v>625</v>
      </c>
      <c r="Q75" s="185" t="s">
        <v>615</v>
      </c>
      <c r="R75" s="185" t="s">
        <v>614</v>
      </c>
    </row>
    <row r="76" spans="2:18">
      <c r="B76" s="185" t="s">
        <v>626</v>
      </c>
      <c r="C76" s="185" t="s">
        <v>626</v>
      </c>
      <c r="D76" s="185" t="s">
        <v>626</v>
      </c>
      <c r="E76" s="185" t="s">
        <v>626</v>
      </c>
      <c r="F76" s="185" t="s">
        <v>626</v>
      </c>
      <c r="G76" s="185" t="s">
        <v>626</v>
      </c>
      <c r="H76" s="185" t="s">
        <v>626</v>
      </c>
      <c r="I76" s="185" t="s">
        <v>626</v>
      </c>
      <c r="J76" s="185" t="s">
        <v>626</v>
      </c>
      <c r="K76" s="185" t="s">
        <v>626</v>
      </c>
      <c r="L76" s="185" t="s">
        <v>626</v>
      </c>
      <c r="M76" s="185" t="s">
        <v>626</v>
      </c>
      <c r="N76" s="185" t="s">
        <v>624</v>
      </c>
      <c r="O76" s="185" t="s">
        <v>622</v>
      </c>
      <c r="P76" s="185" t="s">
        <v>621</v>
      </c>
      <c r="Q76" s="185" t="s">
        <v>615</v>
      </c>
      <c r="R76" s="185" t="s">
        <v>614</v>
      </c>
    </row>
    <row r="77" spans="2:18">
      <c r="B77" s="185" t="s">
        <v>626</v>
      </c>
      <c r="C77" s="185" t="s">
        <v>626</v>
      </c>
      <c r="D77" s="185" t="s">
        <v>626</v>
      </c>
      <c r="E77" s="185" t="s">
        <v>626</v>
      </c>
      <c r="F77" s="185" t="s">
        <v>626</v>
      </c>
      <c r="G77" s="185" t="s">
        <v>626</v>
      </c>
      <c r="H77" s="185" t="s">
        <v>626</v>
      </c>
      <c r="I77" s="185" t="s">
        <v>626</v>
      </c>
      <c r="J77" s="185" t="s">
        <v>626</v>
      </c>
      <c r="K77" s="185" t="s">
        <v>626</v>
      </c>
      <c r="L77" s="185" t="s">
        <v>626</v>
      </c>
      <c r="M77" s="185" t="s">
        <v>626</v>
      </c>
      <c r="N77" s="185" t="s">
        <v>624</v>
      </c>
      <c r="O77" s="185" t="s">
        <v>622</v>
      </c>
      <c r="P77" s="185" t="s">
        <v>621</v>
      </c>
      <c r="Q77" s="185" t="s">
        <v>615</v>
      </c>
      <c r="R77" s="185" t="s">
        <v>614</v>
      </c>
    </row>
    <row r="78" spans="2:18">
      <c r="B78" s="185" t="s">
        <v>626</v>
      </c>
      <c r="C78" s="185" t="s">
        <v>626</v>
      </c>
      <c r="D78" s="185" t="s">
        <v>626</v>
      </c>
      <c r="E78" s="185" t="s">
        <v>626</v>
      </c>
      <c r="F78" s="185" t="s">
        <v>626</v>
      </c>
      <c r="G78" s="185" t="s">
        <v>626</v>
      </c>
      <c r="H78" s="185" t="s">
        <v>626</v>
      </c>
      <c r="I78" s="185" t="s">
        <v>626</v>
      </c>
      <c r="J78" s="185" t="s">
        <v>626</v>
      </c>
      <c r="K78" s="185" t="s">
        <v>626</v>
      </c>
      <c r="L78" s="185" t="s">
        <v>626</v>
      </c>
      <c r="M78" s="185" t="s">
        <v>626</v>
      </c>
      <c r="N78" s="185" t="s">
        <v>624</v>
      </c>
      <c r="O78" s="185" t="s">
        <v>622</v>
      </c>
      <c r="P78" s="185" t="s">
        <v>621</v>
      </c>
      <c r="Q78" s="185" t="s">
        <v>615</v>
      </c>
      <c r="R78" s="185" t="s">
        <v>614</v>
      </c>
    </row>
    <row r="79" spans="2:18">
      <c r="B79" s="185" t="s">
        <v>626</v>
      </c>
      <c r="C79" s="185" t="s">
        <v>626</v>
      </c>
      <c r="D79" s="185" t="s">
        <v>626</v>
      </c>
      <c r="E79" s="185" t="s">
        <v>626</v>
      </c>
      <c r="F79" s="185" t="s">
        <v>626</v>
      </c>
      <c r="G79" s="185" t="s">
        <v>626</v>
      </c>
      <c r="H79" s="185" t="s">
        <v>626</v>
      </c>
      <c r="I79" s="185" t="s">
        <v>626</v>
      </c>
      <c r="J79" s="185" t="s">
        <v>626</v>
      </c>
      <c r="K79" s="185" t="s">
        <v>626</v>
      </c>
      <c r="L79" s="185" t="s">
        <v>626</v>
      </c>
      <c r="M79" s="185" t="s">
        <v>626</v>
      </c>
      <c r="N79" s="185" t="s">
        <v>624</v>
      </c>
      <c r="O79" s="185" t="s">
        <v>622</v>
      </c>
      <c r="P79" s="185" t="s">
        <v>621</v>
      </c>
      <c r="Q79" s="185" t="s">
        <v>615</v>
      </c>
      <c r="R79" s="185" t="s">
        <v>614</v>
      </c>
    </row>
    <row r="80" spans="2:18">
      <c r="B80" s="185" t="s">
        <v>626</v>
      </c>
      <c r="C80" s="185" t="s">
        <v>626</v>
      </c>
      <c r="D80" s="185" t="s">
        <v>626</v>
      </c>
      <c r="E80" s="185" t="s">
        <v>626</v>
      </c>
      <c r="F80" s="185" t="s">
        <v>626</v>
      </c>
      <c r="G80" s="185" t="s">
        <v>626</v>
      </c>
      <c r="H80" s="185" t="s">
        <v>626</v>
      </c>
      <c r="I80" s="185" t="s">
        <v>626</v>
      </c>
      <c r="J80" s="185" t="s">
        <v>626</v>
      </c>
      <c r="K80" s="185" t="s">
        <v>626</v>
      </c>
      <c r="L80" s="185" t="s">
        <v>626</v>
      </c>
      <c r="M80" s="185" t="s">
        <v>626</v>
      </c>
      <c r="N80" s="185" t="s">
        <v>624</v>
      </c>
      <c r="O80" s="185" t="s">
        <v>622</v>
      </c>
      <c r="P80" s="185" t="s">
        <v>621</v>
      </c>
      <c r="Q80" s="185" t="s">
        <v>615</v>
      </c>
      <c r="R80" s="185" t="s">
        <v>614</v>
      </c>
    </row>
    <row r="81" spans="2:18">
      <c r="B81" s="185" t="s">
        <v>626</v>
      </c>
      <c r="C81" s="185" t="s">
        <v>626</v>
      </c>
      <c r="D81" s="185" t="s">
        <v>626</v>
      </c>
      <c r="E81" s="185" t="s">
        <v>626</v>
      </c>
      <c r="F81" s="185" t="s">
        <v>626</v>
      </c>
      <c r="G81" s="185" t="s">
        <v>626</v>
      </c>
      <c r="H81" s="185" t="s">
        <v>626</v>
      </c>
      <c r="I81" s="185" t="s">
        <v>626</v>
      </c>
      <c r="J81" s="185" t="s">
        <v>626</v>
      </c>
      <c r="K81" s="185" t="s">
        <v>626</v>
      </c>
      <c r="L81" s="185" t="s">
        <v>626</v>
      </c>
      <c r="M81" s="185" t="s">
        <v>626</v>
      </c>
      <c r="N81" s="185" t="s">
        <v>624</v>
      </c>
      <c r="O81" s="185" t="s">
        <v>622</v>
      </c>
      <c r="P81" s="185" t="s">
        <v>621</v>
      </c>
      <c r="Q81" s="185" t="s">
        <v>615</v>
      </c>
      <c r="R81" s="185" t="s">
        <v>614</v>
      </c>
    </row>
    <row r="82" spans="2:18">
      <c r="B82" s="185" t="s">
        <v>626</v>
      </c>
      <c r="C82" s="185" t="s">
        <v>626</v>
      </c>
      <c r="D82" s="185" t="s">
        <v>626</v>
      </c>
      <c r="E82" s="185" t="s">
        <v>626</v>
      </c>
      <c r="F82" s="185" t="s">
        <v>626</v>
      </c>
      <c r="G82" s="185" t="s">
        <v>626</v>
      </c>
      <c r="H82" s="185" t="s">
        <v>626</v>
      </c>
      <c r="I82" s="185" t="s">
        <v>626</v>
      </c>
      <c r="J82" s="185" t="s">
        <v>626</v>
      </c>
      <c r="K82" s="185" t="s">
        <v>626</v>
      </c>
      <c r="L82" s="185" t="s">
        <v>626</v>
      </c>
      <c r="M82" s="185" t="s">
        <v>626</v>
      </c>
      <c r="N82" s="185" t="s">
        <v>624</v>
      </c>
      <c r="O82" s="185" t="s">
        <v>622</v>
      </c>
      <c r="P82" s="185" t="s">
        <v>615</v>
      </c>
      <c r="Q82" s="185" t="s">
        <v>615</v>
      </c>
      <c r="R82" s="185" t="s">
        <v>614</v>
      </c>
    </row>
    <row r="83" spans="2:18">
      <c r="B83" s="185" t="s">
        <v>614</v>
      </c>
      <c r="C83" s="185" t="s">
        <v>614</v>
      </c>
      <c r="D83" s="185" t="s">
        <v>614</v>
      </c>
      <c r="E83" s="185" t="s">
        <v>614</v>
      </c>
      <c r="F83" s="185" t="s">
        <v>614</v>
      </c>
      <c r="G83" s="185" t="s">
        <v>614</v>
      </c>
      <c r="H83" s="185" t="s">
        <v>614</v>
      </c>
      <c r="I83" s="185" t="s">
        <v>614</v>
      </c>
      <c r="J83" s="185" t="s">
        <v>614</v>
      </c>
      <c r="K83" s="185" t="s">
        <v>614</v>
      </c>
      <c r="L83" s="185" t="s">
        <v>614</v>
      </c>
      <c r="M83" s="185" t="s">
        <v>614</v>
      </c>
      <c r="N83" s="185" t="s">
        <v>614</v>
      </c>
      <c r="O83" s="185" t="s">
        <v>614</v>
      </c>
      <c r="P83" s="185" t="s">
        <v>614</v>
      </c>
      <c r="Q83" s="185" t="s">
        <v>614</v>
      </c>
      <c r="R83" s="185" t="s">
        <v>614</v>
      </c>
    </row>
    <row r="86" spans="2:18">
      <c r="B86" s="182" t="str">
        <f>B67&amp;C67&amp;D67&amp;E67&amp;F67&amp;G67&amp;H67&amp;I67&amp;J67&amp;K67&amp;L67&amp;M67&amp;N67&amp;O67&amp;P67&amp;Q67&amp;R67</f>
        <v>0,0,0,0,0,0,0,0,0,0,0,0,0,0,0,0,0,</v>
      </c>
    </row>
    <row r="87" spans="2:18">
      <c r="B87" s="182" t="str">
        <f>B68&amp;C68&amp;D68&amp;E68&amp;F68&amp;G68&amp;H68&amp;I68&amp;J68&amp;K68&amp;L68&amp;M68&amp;N68&amp;O68&amp;P68&amp;Q68&amp;R68</f>
        <v>7.65,7.65,7.65,7.65,7.65,7.65,7.65,7.65,7.65,7.65,7.65,7.65,1.53,1.53,1.53,1.53,0,</v>
      </c>
    </row>
    <row r="88" spans="2:18">
      <c r="B88" s="182" t="str">
        <f t="shared" ref="B88:B102" si="35">B69&amp;C69&amp;D69&amp;E69&amp;F69&amp;G69&amp;H69&amp;I69&amp;J69&amp;K69&amp;L69&amp;M69&amp;N69&amp;O69&amp;P69&amp;Q69&amp;R69</f>
        <v>7.65,7.65,7.65,7.65,7.65,7.65,7.65,7.65,7.65,7.65,7.65,7.65,1.53,1.53,1.53,1.53,0,</v>
      </c>
    </row>
    <row r="89" spans="2:18">
      <c r="B89" s="182" t="str">
        <f t="shared" si="35"/>
        <v>10.71,10.71,10.71,10.71,10.71,10.71,10.71,10.71,10.71,10.71,10.71,7.65,1.53,1.53,1.53,1.53,0,</v>
      </c>
    </row>
    <row r="90" spans="2:18">
      <c r="B90" s="182" t="str">
        <f t="shared" si="35"/>
        <v>15.3,15.3,15.3,15.3,15.3,15.3,15.3,15.3,15.3,15.3,15.3,15.3,3.06,3.06,3.06,3.06,0,</v>
      </c>
    </row>
    <row r="91" spans="2:18">
      <c r="B91" s="182" t="str">
        <f t="shared" si="35"/>
        <v>15.3,15.3,15.3,15.3,15.3,15.3,15.3,15.3,15.3,15.3,15.3,15.3,15.3,7.65,3.06,3.06,0,</v>
      </c>
    </row>
    <row r="92" spans="2:18">
      <c r="B92" s="182" t="str">
        <f t="shared" si="35"/>
        <v>76.5,76.5,76.5,76.5,76.5,76.5,76.5,76.5,76.5,76.5,76.5,76.5,22.95,22.95,15.3,7.65,0,</v>
      </c>
    </row>
    <row r="93" spans="2:18">
      <c r="B93" s="182" t="str">
        <f t="shared" si="35"/>
        <v>30.6,30.6,30.6,30.6,30.6,30.6,30.6,30.6,30.6,30.6,30.6,30.6,30.6,30.6,18.36,7.65,0,</v>
      </c>
    </row>
    <row r="94" spans="2:18">
      <c r="B94" s="182" t="str">
        <f t="shared" si="35"/>
        <v>45.9,45.9,45.9,45.9,45.9,45.9,45.9,45.9,45.9,45.9,45.9,45.9,45.9,30.6,19.89,7.65,0,</v>
      </c>
    </row>
    <row r="95" spans="2:18">
      <c r="B95" s="182" t="str">
        <f t="shared" si="35"/>
        <v>50.49,50.49,50.49,50.49,50.49,50.49,50.49,50.49,50.49,50.49,50.49,50.49,45.9,30.6,22.95,7.65,0,</v>
      </c>
    </row>
    <row r="96" spans="2:18">
      <c r="B96" s="182" t="str">
        <f t="shared" si="35"/>
        <v>50.49,50.49,50.49,50.49,50.49,50.49,50.49,50.49,50.49,50.49,50.49,50.49,45.9,30.6,22.95,7.65,0,</v>
      </c>
    </row>
    <row r="97" spans="2:3">
      <c r="B97" s="182" t="str">
        <f t="shared" si="35"/>
        <v>50.49,50.49,50.49,50.49,50.49,50.49,50.49,50.49,50.49,50.49,50.49,50.49,45.9,30.6,22.95,7.65,0,</v>
      </c>
    </row>
    <row r="98" spans="2:3">
      <c r="B98" s="182" t="str">
        <f t="shared" si="35"/>
        <v>50.49,50.49,50.49,50.49,50.49,50.49,50.49,50.49,50.49,50.49,50.49,50.49,45.9,30.6,22.95,7.65,0,</v>
      </c>
    </row>
    <row r="99" spans="2:3">
      <c r="B99" s="182" t="str">
        <f t="shared" si="35"/>
        <v>50.49,50.49,50.49,50.49,50.49,50.49,50.49,50.49,50.49,50.49,50.49,50.49,45.9,30.6,22.95,7.65,0,</v>
      </c>
    </row>
    <row r="100" spans="2:3">
      <c r="B100" s="182" t="str">
        <f t="shared" si="35"/>
        <v>50.49,50.49,50.49,50.49,50.49,50.49,50.49,50.49,50.49,50.49,50.49,50.49,45.9,30.6,22.95,7.65,0,</v>
      </c>
    </row>
    <row r="101" spans="2:3">
      <c r="B101" s="182" t="str">
        <f t="shared" si="35"/>
        <v>50.49,50.49,50.49,50.49,50.49,50.49,50.49,50.49,50.49,50.49,50.49,50.49,45.9,30.6,7.65,7.65,0,</v>
      </c>
    </row>
    <row r="102" spans="2:3">
      <c r="B102" s="182" t="str">
        <f t="shared" si="35"/>
        <v>0,0,0,0,0,0,0,0,0,0,0,0,0,0,0,0,0,</v>
      </c>
    </row>
    <row r="105" spans="2:3">
      <c r="B105" s="307" t="s">
        <v>634</v>
      </c>
      <c r="C105" s="305"/>
    </row>
    <row r="106" spans="2:3">
      <c r="B106" s="305" t="s">
        <v>635</v>
      </c>
    </row>
    <row r="107" spans="2:3">
      <c r="B107" s="305" t="s">
        <v>635</v>
      </c>
    </row>
    <row r="108" spans="2:3">
      <c r="B108" s="305" t="s">
        <v>636</v>
      </c>
    </row>
    <row r="109" spans="2:3">
      <c r="B109" s="305" t="s">
        <v>637</v>
      </c>
    </row>
    <row r="110" spans="2:3">
      <c r="B110" s="182" t="s">
        <v>628</v>
      </c>
    </row>
    <row r="111" spans="2:3">
      <c r="B111" s="182" t="s">
        <v>629</v>
      </c>
    </row>
    <row r="112" spans="2:3">
      <c r="B112" s="182" t="s">
        <v>630</v>
      </c>
    </row>
    <row r="113" spans="2:3">
      <c r="B113" s="182" t="s">
        <v>631</v>
      </c>
    </row>
    <row r="114" spans="2:3">
      <c r="B114" s="182" t="s">
        <v>632</v>
      </c>
    </row>
    <row r="115" spans="2:3">
      <c r="B115" s="182" t="s">
        <v>632</v>
      </c>
    </row>
    <row r="116" spans="2:3">
      <c r="B116" s="182" t="s">
        <v>632</v>
      </c>
    </row>
    <row r="117" spans="2:3">
      <c r="B117" s="182" t="s">
        <v>632</v>
      </c>
    </row>
    <row r="118" spans="2:3">
      <c r="B118" s="182" t="s">
        <v>632</v>
      </c>
    </row>
    <row r="119" spans="2:3">
      <c r="B119" s="182" t="s">
        <v>632</v>
      </c>
    </row>
    <row r="120" spans="2:3">
      <c r="B120" s="182" t="s">
        <v>633</v>
      </c>
    </row>
    <row r="121" spans="2:3">
      <c r="B121" s="182" t="s">
        <v>627</v>
      </c>
    </row>
    <row r="123" spans="2:3" ht="215.4" customHeight="1">
      <c r="C123" s="306" t="s">
        <v>638</v>
      </c>
    </row>
    <row r="124" spans="2:3" ht="265.2" customHeight="1">
      <c r="C124" s="306" t="s">
        <v>639</v>
      </c>
    </row>
  </sheetData>
  <mergeCells count="2">
    <mergeCell ref="A1:O1"/>
    <mergeCell ref="A24:P24"/>
  </mergeCells>
  <phoneticPr fontId="5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showGridLines="0" zoomScale="85" zoomScaleNormal="85" workbookViewId="0">
      <selection activeCell="E15" sqref="E15"/>
    </sheetView>
  </sheetViews>
  <sheetFormatPr defaultColWidth="8.6640625" defaultRowHeight="17.100000000000001" customHeight="1"/>
  <cols>
    <col min="1" max="1" width="2.6640625" style="50" customWidth="1"/>
    <col min="2" max="2" width="3" style="49" customWidth="1"/>
    <col min="3" max="3" width="15.6640625" style="50" customWidth="1"/>
    <col min="4" max="4" width="19.6640625" style="50" bestFit="1" customWidth="1"/>
    <col min="5" max="7" width="15.6640625" style="50" customWidth="1"/>
    <col min="8" max="8" width="43.33203125" style="50" bestFit="1" customWidth="1"/>
    <col min="9" max="16384" width="8.6640625" style="50"/>
  </cols>
  <sheetData>
    <row r="1" spans="2:8" ht="10.5" customHeight="1"/>
    <row r="2" spans="2:8" ht="17.100000000000001" customHeight="1">
      <c r="B2" s="49" t="s">
        <v>2</v>
      </c>
    </row>
    <row r="3" spans="2:8" ht="9.6" customHeight="1"/>
    <row r="4" spans="2:8" ht="17.100000000000001" customHeight="1" thickBot="1">
      <c r="C4" s="51" t="s">
        <v>10</v>
      </c>
      <c r="D4" s="51" t="s">
        <v>11</v>
      </c>
    </row>
    <row r="5" spans="2:8" ht="17.100000000000001" customHeight="1">
      <c r="C5" s="51" t="s">
        <v>184</v>
      </c>
      <c r="D5" s="52" t="s">
        <v>185</v>
      </c>
      <c r="F5" s="221" t="s">
        <v>177</v>
      </c>
      <c r="G5" s="222"/>
    </row>
    <row r="6" spans="2:8" ht="17.100000000000001" customHeight="1">
      <c r="C6" s="51" t="s">
        <v>186</v>
      </c>
      <c r="D6" s="52" t="s">
        <v>187</v>
      </c>
      <c r="F6" s="223"/>
      <c r="G6" s="224"/>
    </row>
    <row r="7" spans="2:8" ht="17.100000000000001" customHeight="1">
      <c r="C7" s="51" t="s">
        <v>188</v>
      </c>
      <c r="D7" s="52" t="s">
        <v>189</v>
      </c>
      <c r="F7" s="223"/>
      <c r="G7" s="224"/>
    </row>
    <row r="8" spans="2:8" ht="17.100000000000001" customHeight="1" thickBot="1">
      <c r="C8" s="51" t="s">
        <v>190</v>
      </c>
      <c r="D8" s="52" t="s">
        <v>191</v>
      </c>
      <c r="F8" s="225"/>
      <c r="G8" s="226"/>
    </row>
    <row r="9" spans="2:8" ht="17.100000000000001" customHeight="1">
      <c r="C9" s="51" t="s">
        <v>192</v>
      </c>
      <c r="D9" s="53" t="s">
        <v>193</v>
      </c>
    </row>
    <row r="11" spans="2:8" ht="17.100000000000001" customHeight="1">
      <c r="B11" s="49" t="s">
        <v>3</v>
      </c>
    </row>
    <row r="12" spans="2:8" ht="9.6" customHeight="1"/>
    <row r="13" spans="2:8" ht="17.100000000000001" customHeight="1">
      <c r="C13" s="51" t="s">
        <v>10</v>
      </c>
      <c r="D13" s="51" t="s">
        <v>12</v>
      </c>
      <c r="E13" s="51" t="s">
        <v>13</v>
      </c>
      <c r="F13" s="51" t="s">
        <v>1</v>
      </c>
      <c r="G13" s="51" t="s">
        <v>14</v>
      </c>
      <c r="H13" s="51" t="s">
        <v>15</v>
      </c>
    </row>
    <row r="14" spans="2:8" ht="17.100000000000001" customHeight="1">
      <c r="C14" s="51" t="s">
        <v>16</v>
      </c>
      <c r="D14" s="51" t="s">
        <v>194</v>
      </c>
      <c r="E14" s="51">
        <v>75</v>
      </c>
      <c r="F14" s="52"/>
      <c r="G14" s="52" t="s">
        <v>195</v>
      </c>
      <c r="H14" s="54"/>
    </row>
    <row r="15" spans="2:8" ht="17.100000000000001" customHeight="1">
      <c r="C15" s="51" t="s">
        <v>49</v>
      </c>
      <c r="D15" s="51" t="s">
        <v>196</v>
      </c>
      <c r="E15" s="51">
        <v>75</v>
      </c>
      <c r="F15" s="52"/>
      <c r="G15" s="52"/>
      <c r="H15" s="54" t="s">
        <v>197</v>
      </c>
    </row>
    <row r="16" spans="2:8" ht="17.100000000000001" customHeight="1">
      <c r="C16" s="51" t="s">
        <v>17</v>
      </c>
      <c r="D16" s="51" t="s">
        <v>198</v>
      </c>
      <c r="E16" s="55" t="s">
        <v>199</v>
      </c>
      <c r="F16" s="52"/>
      <c r="G16" s="52"/>
      <c r="H16" s="54" t="s">
        <v>200</v>
      </c>
    </row>
    <row r="17" spans="2:8" ht="17.100000000000001" customHeight="1">
      <c r="C17" s="51" t="s">
        <v>18</v>
      </c>
      <c r="D17" s="51" t="s">
        <v>201</v>
      </c>
      <c r="E17" s="51">
        <v>3.65</v>
      </c>
      <c r="F17" s="52"/>
      <c r="G17" s="52"/>
      <c r="H17" s="54"/>
    </row>
    <row r="18" spans="2:8" ht="17.100000000000001" customHeight="1">
      <c r="C18" s="51" t="s">
        <v>19</v>
      </c>
      <c r="D18" s="51" t="s">
        <v>202</v>
      </c>
      <c r="E18" s="52">
        <v>0.03</v>
      </c>
      <c r="F18" s="52"/>
      <c r="G18" s="52" t="s">
        <v>203</v>
      </c>
      <c r="H18" s="54"/>
    </row>
    <row r="19" spans="2:8" ht="17.100000000000001" customHeight="1">
      <c r="C19" s="51" t="s">
        <v>0</v>
      </c>
      <c r="D19" s="51" t="s">
        <v>204</v>
      </c>
      <c r="E19" s="51">
        <v>70</v>
      </c>
      <c r="F19" s="52"/>
      <c r="G19" s="52"/>
      <c r="H19" s="54"/>
    </row>
    <row r="20" spans="2:8" ht="17.100000000000001" customHeight="1">
      <c r="C20" s="51" t="s">
        <v>50</v>
      </c>
      <c r="D20" s="51" t="s">
        <v>205</v>
      </c>
      <c r="E20" s="52">
        <v>1010</v>
      </c>
      <c r="F20" s="52"/>
      <c r="G20" s="52"/>
      <c r="H20" s="54"/>
    </row>
    <row r="22" spans="2:8" ht="17.100000000000001" customHeight="1">
      <c r="B22" s="49" t="s">
        <v>29</v>
      </c>
    </row>
    <row r="23" spans="2:8" ht="9.6" customHeight="1"/>
    <row r="24" spans="2:8" ht="17.100000000000001" customHeight="1">
      <c r="C24" s="51" t="s">
        <v>20</v>
      </c>
      <c r="D24" s="51" t="s">
        <v>48</v>
      </c>
      <c r="E24" s="51" t="s">
        <v>21</v>
      </c>
      <c r="F24" s="51" t="s">
        <v>22</v>
      </c>
      <c r="G24" s="51" t="s">
        <v>23</v>
      </c>
      <c r="H24" s="51" t="s">
        <v>15</v>
      </c>
    </row>
    <row r="25" spans="2:8" ht="17.100000000000001" customHeight="1">
      <c r="C25" s="51">
        <v>1</v>
      </c>
      <c r="D25" s="56" t="s">
        <v>161</v>
      </c>
      <c r="E25" s="51">
        <v>75</v>
      </c>
      <c r="F25" s="120">
        <v>4.26</v>
      </c>
      <c r="G25" s="120"/>
      <c r="H25" s="121" t="s">
        <v>289</v>
      </c>
    </row>
    <row r="26" spans="2:8" ht="17.100000000000001" customHeight="1">
      <c r="C26" s="51">
        <v>2</v>
      </c>
      <c r="D26" s="56" t="s">
        <v>159</v>
      </c>
      <c r="E26" s="51" t="s">
        <v>160</v>
      </c>
      <c r="F26" s="120">
        <v>4.26</v>
      </c>
      <c r="G26" s="120"/>
      <c r="H26" s="122" t="s">
        <v>290</v>
      </c>
    </row>
    <row r="27" spans="2:8" ht="17.100000000000001" customHeight="1">
      <c r="C27" s="51">
        <v>3</v>
      </c>
      <c r="D27" s="56"/>
      <c r="E27" s="51"/>
      <c r="F27" s="120"/>
      <c r="G27" s="120"/>
      <c r="H27" s="122"/>
    </row>
    <row r="28" spans="2:8" ht="17.100000000000001" customHeight="1">
      <c r="C28" s="51">
        <v>4</v>
      </c>
      <c r="D28" s="56"/>
      <c r="E28" s="51"/>
      <c r="F28" s="120"/>
      <c r="G28" s="120"/>
      <c r="H28" s="122"/>
    </row>
    <row r="29" spans="2:8" ht="17.100000000000001" customHeight="1">
      <c r="C29" s="51">
        <v>5</v>
      </c>
      <c r="D29" s="56"/>
      <c r="E29" s="51"/>
      <c r="F29" s="51"/>
      <c r="G29" s="51"/>
      <c r="H29" s="54"/>
    </row>
    <row r="30" spans="2:8" ht="17.100000000000001" customHeight="1">
      <c r="C30" s="51">
        <v>6</v>
      </c>
      <c r="D30" s="56"/>
      <c r="E30" s="51"/>
      <c r="F30" s="51"/>
      <c r="G30" s="51"/>
      <c r="H30" s="54"/>
    </row>
    <row r="31" spans="2:8" ht="17.100000000000001" customHeight="1">
      <c r="C31" s="51">
        <v>7</v>
      </c>
      <c r="D31" s="56"/>
      <c r="E31" s="51"/>
      <c r="F31" s="51"/>
      <c r="G31" s="51"/>
      <c r="H31" s="54"/>
    </row>
    <row r="32" spans="2:8" ht="17.100000000000001" customHeight="1">
      <c r="C32" s="51">
        <v>8</v>
      </c>
      <c r="D32" s="56"/>
      <c r="E32" s="51"/>
      <c r="F32" s="51"/>
      <c r="G32" s="51"/>
      <c r="H32" s="54"/>
    </row>
    <row r="34" spans="2:8" ht="17.100000000000001" customHeight="1">
      <c r="B34" s="49" t="s">
        <v>47</v>
      </c>
    </row>
    <row r="35" spans="2:8" ht="9.6" customHeight="1"/>
    <row r="36" spans="2:8" ht="17.100000000000001" customHeight="1">
      <c r="C36" s="51" t="s">
        <v>20</v>
      </c>
      <c r="D36" s="51" t="s">
        <v>48</v>
      </c>
      <c r="E36" s="51" t="s">
        <v>21</v>
      </c>
      <c r="F36" s="51" t="s">
        <v>22</v>
      </c>
      <c r="G36" s="51" t="s">
        <v>23</v>
      </c>
      <c r="H36" s="51" t="s">
        <v>15</v>
      </c>
    </row>
    <row r="37" spans="2:8" ht="17.100000000000001" customHeight="1">
      <c r="C37" s="51">
        <v>1</v>
      </c>
      <c r="D37" s="56" t="s">
        <v>163</v>
      </c>
      <c r="E37" s="51">
        <v>75</v>
      </c>
      <c r="F37" s="51">
        <v>4.3</v>
      </c>
      <c r="G37" s="51"/>
      <c r="H37" s="57" t="s">
        <v>282</v>
      </c>
    </row>
    <row r="38" spans="2:8" ht="17.100000000000001" customHeight="1">
      <c r="C38" s="51">
        <v>2</v>
      </c>
      <c r="D38" s="56" t="s">
        <v>164</v>
      </c>
      <c r="E38" s="51" t="s">
        <v>160</v>
      </c>
      <c r="F38" s="51">
        <v>4.3</v>
      </c>
      <c r="G38" s="51"/>
      <c r="H38" s="54" t="s">
        <v>162</v>
      </c>
    </row>
    <row r="39" spans="2:8" ht="17.100000000000001" customHeight="1">
      <c r="C39" s="51">
        <v>3</v>
      </c>
      <c r="D39" s="56" t="s">
        <v>165</v>
      </c>
      <c r="E39" s="51"/>
      <c r="F39" s="51"/>
      <c r="G39" s="51">
        <v>1800</v>
      </c>
      <c r="H39" s="54"/>
    </row>
    <row r="40" spans="2:8" ht="17.100000000000001" customHeight="1">
      <c r="C40" s="51">
        <v>4</v>
      </c>
      <c r="D40" s="56" t="s">
        <v>151</v>
      </c>
      <c r="E40" s="51">
        <v>75</v>
      </c>
      <c r="F40" s="51">
        <v>2.8</v>
      </c>
      <c r="G40" s="51" t="s">
        <v>152</v>
      </c>
      <c r="H40" s="54"/>
    </row>
    <row r="41" spans="2:8" ht="17.100000000000001" customHeight="1">
      <c r="C41" s="51">
        <v>5</v>
      </c>
      <c r="D41" s="56"/>
      <c r="E41" s="51"/>
      <c r="F41" s="51"/>
      <c r="G41" s="51"/>
      <c r="H41" s="54"/>
    </row>
    <row r="42" spans="2:8" ht="17.100000000000001" customHeight="1">
      <c r="C42" s="51">
        <v>6</v>
      </c>
      <c r="D42" s="56"/>
      <c r="E42" s="51"/>
      <c r="F42" s="51"/>
      <c r="G42" s="51"/>
      <c r="H42" s="54"/>
    </row>
    <row r="43" spans="2:8" ht="17.100000000000001" customHeight="1">
      <c r="C43" s="51">
        <v>7</v>
      </c>
      <c r="D43" s="56"/>
      <c r="E43" s="51"/>
      <c r="F43" s="51"/>
      <c r="G43" s="51"/>
      <c r="H43" s="54"/>
    </row>
    <row r="44" spans="2:8" ht="17.100000000000001" customHeight="1">
      <c r="C44" s="51">
        <v>8</v>
      </c>
      <c r="D44" s="56"/>
      <c r="E44" s="51"/>
      <c r="F44" s="51"/>
      <c r="G44" s="51"/>
      <c r="H44" s="54"/>
    </row>
  </sheetData>
  <mergeCells count="1">
    <mergeCell ref="F5:G8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showGridLines="0" zoomScale="85" zoomScaleNormal="85" workbookViewId="0">
      <selection activeCell="D11" sqref="D11"/>
    </sheetView>
  </sheetViews>
  <sheetFormatPr defaultColWidth="8.6640625" defaultRowHeight="17.100000000000001" customHeight="1"/>
  <cols>
    <col min="1" max="1" width="2.6640625" style="50" customWidth="1"/>
    <col min="2" max="2" width="2.6640625" style="49" customWidth="1"/>
    <col min="3" max="3" width="13.33203125" style="50" bestFit="1" customWidth="1"/>
    <col min="4" max="7" width="15.77734375" style="50" customWidth="1"/>
    <col min="8" max="16384" width="8.6640625" style="50"/>
  </cols>
  <sheetData>
    <row r="1" spans="2:7" ht="10.5" customHeight="1"/>
    <row r="2" spans="2:7" ht="17.100000000000001" customHeight="1">
      <c r="B2" s="49" t="s">
        <v>24</v>
      </c>
    </row>
    <row r="3" spans="2:7" ht="9.6" customHeight="1"/>
    <row r="4" spans="2:7" ht="17.100000000000001" customHeight="1">
      <c r="C4" s="227" t="s">
        <v>4</v>
      </c>
      <c r="D4" s="229" t="s">
        <v>5</v>
      </c>
      <c r="E4" s="230"/>
      <c r="F4" s="229" t="s">
        <v>6</v>
      </c>
      <c r="G4" s="230"/>
    </row>
    <row r="5" spans="2:7" ht="17.100000000000001" customHeight="1">
      <c r="C5" s="228"/>
      <c r="D5" s="51" t="s">
        <v>7</v>
      </c>
      <c r="E5" s="51" t="s">
        <v>8</v>
      </c>
      <c r="F5" s="51" t="s">
        <v>9</v>
      </c>
      <c r="G5" s="51" t="s">
        <v>8</v>
      </c>
    </row>
    <row r="6" spans="2:7" ht="17.100000000000001" customHeight="1">
      <c r="C6" s="51">
        <v>-30</v>
      </c>
      <c r="D6" s="56"/>
      <c r="E6" s="52"/>
      <c r="F6" s="51">
        <v>2.5</v>
      </c>
      <c r="G6" s="52"/>
    </row>
    <row r="7" spans="2:7" ht="17.100000000000001" customHeight="1">
      <c r="C7" s="51">
        <v>-25</v>
      </c>
      <c r="D7" s="56"/>
      <c r="E7" s="52"/>
      <c r="F7" s="51">
        <v>2.5</v>
      </c>
      <c r="G7" s="52"/>
    </row>
    <row r="8" spans="2:7" ht="17.100000000000001" customHeight="1">
      <c r="C8" s="51">
        <v>-20</v>
      </c>
      <c r="D8" s="51">
        <v>4.26</v>
      </c>
      <c r="E8" s="52"/>
      <c r="F8" s="51">
        <v>2.5</v>
      </c>
      <c r="G8" s="52"/>
    </row>
    <row r="9" spans="2:7" ht="17.100000000000001" customHeight="1">
      <c r="C9" s="51">
        <v>-10</v>
      </c>
      <c r="D9" s="51">
        <v>4.26</v>
      </c>
      <c r="E9" s="52"/>
      <c r="F9" s="51">
        <v>2.8</v>
      </c>
      <c r="G9" s="52"/>
    </row>
    <row r="10" spans="2:7" ht="17.100000000000001" customHeight="1">
      <c r="C10" s="51">
        <v>0</v>
      </c>
      <c r="D10" s="51">
        <v>4.26</v>
      </c>
      <c r="E10" s="52"/>
      <c r="F10" s="51">
        <v>3.2</v>
      </c>
      <c r="G10" s="52"/>
    </row>
    <row r="11" spans="2:7" ht="17.100000000000001" customHeight="1">
      <c r="C11" s="51">
        <v>10</v>
      </c>
      <c r="D11" s="51">
        <v>4.26</v>
      </c>
      <c r="E11" s="52"/>
      <c r="F11" s="51">
        <v>3.2</v>
      </c>
      <c r="G11" s="52"/>
    </row>
    <row r="12" spans="2:7" ht="17.100000000000001" customHeight="1">
      <c r="C12" s="51">
        <v>25</v>
      </c>
      <c r="D12" s="51">
        <v>4.26</v>
      </c>
      <c r="E12" s="52"/>
      <c r="F12" s="51">
        <v>3.2</v>
      </c>
      <c r="G12" s="52"/>
    </row>
    <row r="13" spans="2:7" ht="17.100000000000001" customHeight="1">
      <c r="C13" s="51">
        <v>45</v>
      </c>
      <c r="D13" s="51">
        <v>4.26</v>
      </c>
      <c r="E13" s="52"/>
      <c r="F13" s="51">
        <v>3.2</v>
      </c>
      <c r="G13" s="52"/>
    </row>
    <row r="14" spans="2:7" ht="17.100000000000001" customHeight="1">
      <c r="C14" s="51">
        <v>60</v>
      </c>
      <c r="D14" s="56">
        <v>4.26</v>
      </c>
      <c r="E14" s="52"/>
      <c r="F14" s="51">
        <v>3.2</v>
      </c>
      <c r="G14" s="52"/>
    </row>
    <row r="16" spans="2:7" ht="17.100000000000001" customHeight="1">
      <c r="B16" s="49" t="s">
        <v>25</v>
      </c>
    </row>
    <row r="17" spans="2:7" ht="9.6" customHeight="1"/>
    <row r="18" spans="2:7" ht="17.100000000000001" customHeight="1">
      <c r="C18" s="227" t="s">
        <v>4</v>
      </c>
      <c r="D18" s="229" t="s">
        <v>5</v>
      </c>
      <c r="E18" s="230"/>
      <c r="F18" s="229" t="s">
        <v>6</v>
      </c>
      <c r="G18" s="230"/>
    </row>
    <row r="19" spans="2:7" ht="17.100000000000001" customHeight="1">
      <c r="C19" s="228"/>
      <c r="D19" s="51" t="s">
        <v>7</v>
      </c>
      <c r="E19" s="51" t="s">
        <v>8</v>
      </c>
      <c r="F19" s="51" t="s">
        <v>9</v>
      </c>
      <c r="G19" s="51" t="s">
        <v>8</v>
      </c>
    </row>
    <row r="20" spans="2:7" ht="17.100000000000001" customHeight="1">
      <c r="C20" s="51">
        <v>-30</v>
      </c>
      <c r="D20" s="52"/>
      <c r="E20" s="52"/>
      <c r="F20" s="52">
        <v>1.8</v>
      </c>
      <c r="G20" s="52"/>
    </row>
    <row r="21" spans="2:7" ht="17.100000000000001" customHeight="1">
      <c r="C21" s="51">
        <v>-25</v>
      </c>
      <c r="D21" s="52"/>
      <c r="E21" s="52"/>
      <c r="F21" s="52">
        <v>1.8</v>
      </c>
      <c r="G21" s="52"/>
    </row>
    <row r="22" spans="2:7" ht="17.100000000000001" customHeight="1">
      <c r="C22" s="51">
        <v>-20</v>
      </c>
      <c r="D22" s="52">
        <v>4.32</v>
      </c>
      <c r="E22" s="52"/>
      <c r="F22" s="52">
        <v>1.8</v>
      </c>
      <c r="G22" s="52"/>
    </row>
    <row r="23" spans="2:7" ht="17.100000000000001" customHeight="1">
      <c r="C23" s="51">
        <v>-10</v>
      </c>
      <c r="D23" s="52">
        <v>4.32</v>
      </c>
      <c r="E23" s="52"/>
      <c r="F23" s="52">
        <v>2.2000000000000002</v>
      </c>
      <c r="G23" s="52"/>
    </row>
    <row r="24" spans="2:7" ht="17.100000000000001" customHeight="1">
      <c r="C24" s="51">
        <v>0</v>
      </c>
      <c r="D24" s="52">
        <v>4.32</v>
      </c>
      <c r="E24" s="52"/>
      <c r="F24" s="52">
        <v>2.5</v>
      </c>
      <c r="G24" s="52"/>
    </row>
    <row r="25" spans="2:7" ht="17.100000000000001" customHeight="1">
      <c r="C25" s="51">
        <v>10</v>
      </c>
      <c r="D25" s="52">
        <v>4.32</v>
      </c>
      <c r="E25" s="52"/>
      <c r="F25" s="52">
        <v>2.5</v>
      </c>
      <c r="G25" s="52"/>
    </row>
    <row r="26" spans="2:7" ht="17.100000000000001" customHeight="1">
      <c r="C26" s="51">
        <v>25</v>
      </c>
      <c r="D26" s="52">
        <v>4.32</v>
      </c>
      <c r="E26" s="52"/>
      <c r="F26" s="52">
        <v>2.5</v>
      </c>
      <c r="G26" s="52"/>
    </row>
    <row r="27" spans="2:7" ht="17.100000000000001" customHeight="1">
      <c r="C27" s="51">
        <v>45</v>
      </c>
      <c r="D27" s="52">
        <v>4.32</v>
      </c>
      <c r="E27" s="52"/>
      <c r="F27" s="52">
        <v>2.5</v>
      </c>
      <c r="G27" s="52"/>
    </row>
    <row r="28" spans="2:7" ht="17.100000000000001" customHeight="1">
      <c r="C28" s="51">
        <v>60</v>
      </c>
      <c r="D28" s="52">
        <v>4.32</v>
      </c>
      <c r="E28" s="52"/>
      <c r="F28" s="52">
        <v>2.5</v>
      </c>
      <c r="G28" s="52"/>
    </row>
    <row r="30" spans="2:7" ht="17.100000000000001" customHeight="1">
      <c r="B30" s="49" t="s">
        <v>26</v>
      </c>
    </row>
    <row r="31" spans="2:7" ht="9.6" customHeight="1"/>
    <row r="32" spans="2:7" ht="17.100000000000001" customHeight="1">
      <c r="C32" s="58" t="s">
        <v>51</v>
      </c>
      <c r="D32" s="59">
        <v>55</v>
      </c>
    </row>
    <row r="33" spans="2:4" ht="17.100000000000001" customHeight="1">
      <c r="C33" s="58" t="s">
        <v>52</v>
      </c>
      <c r="D33" s="59">
        <v>-30</v>
      </c>
    </row>
    <row r="34" spans="2:4" ht="17.100000000000001" customHeight="1">
      <c r="D34" s="60"/>
    </row>
    <row r="35" spans="2:4" ht="17.100000000000001" customHeight="1">
      <c r="B35" s="49" t="s">
        <v>27</v>
      </c>
      <c r="D35" s="60"/>
    </row>
    <row r="36" spans="2:4" ht="9.6" customHeight="1">
      <c r="D36" s="60"/>
    </row>
    <row r="37" spans="2:4" ht="17.100000000000001" customHeight="1">
      <c r="C37" s="58" t="s">
        <v>51</v>
      </c>
      <c r="D37" s="59">
        <v>60</v>
      </c>
    </row>
    <row r="38" spans="2:4" ht="17.100000000000001" customHeight="1">
      <c r="C38" s="58" t="s">
        <v>52</v>
      </c>
      <c r="D38" s="59">
        <v>-40</v>
      </c>
    </row>
  </sheetData>
  <mergeCells count="6">
    <mergeCell ref="C4:C5"/>
    <mergeCell ref="D4:E4"/>
    <mergeCell ref="F4:G4"/>
    <mergeCell ref="C18:C19"/>
    <mergeCell ref="D18:E18"/>
    <mergeCell ref="F18:G18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8"/>
  <sheetViews>
    <sheetView showGridLines="0" zoomScale="85" zoomScaleNormal="85" workbookViewId="0">
      <selection activeCell="O52" sqref="O52"/>
    </sheetView>
  </sheetViews>
  <sheetFormatPr defaultColWidth="8.6640625" defaultRowHeight="17.100000000000001" customHeight="1"/>
  <cols>
    <col min="1" max="1" width="2.6640625" style="50" customWidth="1"/>
    <col min="2" max="2" width="2.6640625" style="49" customWidth="1"/>
    <col min="3" max="3" width="15.88671875" style="50" bestFit="1" customWidth="1"/>
    <col min="4" max="16384" width="8.6640625" style="50"/>
  </cols>
  <sheetData>
    <row r="1" spans="2:12" ht="10.5" customHeight="1"/>
    <row r="2" spans="2:12" ht="17.100000000000001" customHeight="1">
      <c r="B2" s="49" t="s">
        <v>33</v>
      </c>
    </row>
    <row r="3" spans="2:12" ht="17.100000000000001" customHeight="1">
      <c r="C3" s="50" t="s">
        <v>30</v>
      </c>
    </row>
    <row r="4" spans="2:12" ht="9.6" customHeight="1"/>
    <row r="5" spans="2:12" ht="25.5" customHeight="1">
      <c r="C5" s="61" t="s">
        <v>28</v>
      </c>
      <c r="D5" s="62">
        <v>-30</v>
      </c>
      <c r="E5" s="51">
        <v>-25</v>
      </c>
      <c r="F5" s="51">
        <v>-20</v>
      </c>
      <c r="G5" s="51">
        <v>-10</v>
      </c>
      <c r="H5" s="51">
        <v>0</v>
      </c>
      <c r="I5" s="51">
        <v>10</v>
      </c>
      <c r="J5" s="51">
        <v>25</v>
      </c>
      <c r="K5" s="51">
        <v>40</v>
      </c>
      <c r="L5" s="51">
        <v>50</v>
      </c>
    </row>
    <row r="6" spans="2:12" ht="17.100000000000001" customHeight="1">
      <c r="C6" s="51">
        <v>0.1</v>
      </c>
      <c r="D6" s="52"/>
      <c r="E6" s="52"/>
      <c r="F6" s="52"/>
      <c r="G6" s="52"/>
      <c r="H6" s="52"/>
      <c r="I6" s="52"/>
      <c r="J6" s="52"/>
      <c r="K6" s="52"/>
      <c r="L6" s="52"/>
    </row>
    <row r="7" spans="2:12" ht="17.100000000000001" customHeight="1">
      <c r="C7" s="51">
        <v>0.15</v>
      </c>
      <c r="D7" s="44">
        <v>56.549900000000001</v>
      </c>
      <c r="E7" s="44"/>
      <c r="F7" s="44">
        <v>63.020969999999998</v>
      </c>
      <c r="G7" s="44">
        <v>68.951970000000003</v>
      </c>
      <c r="H7" s="44">
        <v>73.359780000000001</v>
      </c>
      <c r="I7" s="44">
        <v>76.734080000000006</v>
      </c>
      <c r="J7" s="44">
        <v>80.394400000000005</v>
      </c>
      <c r="K7" s="44">
        <v>82.376220000000004</v>
      </c>
      <c r="L7" s="44">
        <v>82.482669999999999</v>
      </c>
    </row>
    <row r="8" spans="2:12" ht="17.100000000000001" customHeight="1">
      <c r="C8" s="51">
        <v>0.33</v>
      </c>
      <c r="D8" s="44">
        <v>56.894460000000002</v>
      </c>
      <c r="E8" s="44"/>
      <c r="F8" s="44">
        <v>61.535609999999998</v>
      </c>
      <c r="G8" s="44">
        <v>66.307919999999996</v>
      </c>
      <c r="H8" s="44">
        <v>70.359269999999995</v>
      </c>
      <c r="I8" s="44">
        <v>73.172650000000004</v>
      </c>
      <c r="J8" s="44">
        <v>77.264129999999994</v>
      </c>
      <c r="K8" s="44">
        <v>81.408580000000001</v>
      </c>
      <c r="L8" s="44">
        <v>82.464290000000005</v>
      </c>
    </row>
    <row r="9" spans="2:12" ht="17.100000000000001" customHeight="1">
      <c r="C9" s="51">
        <v>0.5</v>
      </c>
      <c r="D9" s="45">
        <v>57.984071193509997</v>
      </c>
      <c r="E9" s="46"/>
      <c r="F9" s="45">
        <v>62.254469999999998</v>
      </c>
      <c r="G9" s="45">
        <v>66.182069999999996</v>
      </c>
      <c r="H9" s="45">
        <v>69.828819999999993</v>
      </c>
      <c r="I9" s="45">
        <v>73.16986</v>
      </c>
      <c r="J9" s="45">
        <v>77.238489999999999</v>
      </c>
      <c r="K9" s="45">
        <v>81.247640000000004</v>
      </c>
      <c r="L9" s="45">
        <v>82.073480000000004</v>
      </c>
    </row>
    <row r="10" spans="2:12" ht="17.100000000000001" customHeight="1">
      <c r="C10" s="51">
        <v>1</v>
      </c>
      <c r="D10" s="45">
        <v>61.947660044251002</v>
      </c>
      <c r="E10" s="46"/>
      <c r="F10" s="45">
        <v>65.091359999999995</v>
      </c>
      <c r="G10" s="45">
        <v>67.934010000000001</v>
      </c>
      <c r="H10" s="45">
        <v>70.755840000000006</v>
      </c>
      <c r="I10" s="45">
        <v>73.299329999999998</v>
      </c>
      <c r="J10" s="45">
        <v>76.934470000000005</v>
      </c>
      <c r="K10" s="45">
        <v>80.782529999999994</v>
      </c>
      <c r="L10" s="65">
        <v>81.330640000000002</v>
      </c>
    </row>
    <row r="11" spans="2:12" ht="17.100000000000001" customHeight="1">
      <c r="C11" s="51">
        <v>2</v>
      </c>
      <c r="D11" s="44"/>
      <c r="E11" s="44"/>
      <c r="F11" s="44"/>
      <c r="G11" s="44">
        <v>73.203729999999993</v>
      </c>
      <c r="H11" s="44">
        <v>74.835369999999998</v>
      </c>
      <c r="I11" s="44">
        <v>76.138990000000007</v>
      </c>
      <c r="J11" s="44">
        <v>78.499409999999997</v>
      </c>
      <c r="K11" s="44">
        <v>81.145989999999998</v>
      </c>
      <c r="L11" s="44">
        <v>81.177809999999994</v>
      </c>
    </row>
    <row r="12" spans="2:12" ht="17.100000000000001" customHeight="1">
      <c r="C12" s="51">
        <v>3</v>
      </c>
      <c r="D12" s="52"/>
      <c r="E12" s="52"/>
      <c r="F12" s="52"/>
      <c r="G12" s="52"/>
      <c r="H12" s="52"/>
      <c r="I12" s="52"/>
      <c r="J12" s="52"/>
      <c r="K12" s="52"/>
      <c r="L12" s="52"/>
    </row>
    <row r="13" spans="2:12" ht="17.100000000000001" customHeight="1">
      <c r="C13" s="51">
        <v>4</v>
      </c>
      <c r="D13" s="51"/>
      <c r="E13" s="51"/>
      <c r="F13" s="51"/>
      <c r="G13" s="51"/>
      <c r="H13" s="51"/>
      <c r="I13" s="51"/>
      <c r="J13" s="51"/>
      <c r="K13" s="51"/>
      <c r="L13" s="51"/>
    </row>
    <row r="15" spans="2:12" ht="17.100000000000001" customHeight="1">
      <c r="B15" s="49" t="s">
        <v>34</v>
      </c>
    </row>
    <row r="16" spans="2:12" ht="17.100000000000001" customHeight="1">
      <c r="C16" s="50" t="s">
        <v>31</v>
      </c>
    </row>
    <row r="31" spans="2:3" ht="17.100000000000001" customHeight="1">
      <c r="B31" s="49" t="s">
        <v>35</v>
      </c>
    </row>
    <row r="32" spans="2:3" ht="17.100000000000001" customHeight="1">
      <c r="C32" s="50" t="s">
        <v>32</v>
      </c>
    </row>
    <row r="47" spans="2:3" ht="17.100000000000001" customHeight="1">
      <c r="B47" s="49" t="s">
        <v>36</v>
      </c>
    </row>
    <row r="48" spans="2:3" ht="17.100000000000001" customHeight="1">
      <c r="C48" s="50" t="s">
        <v>30</v>
      </c>
    </row>
    <row r="49" spans="3:12" ht="9.6" customHeight="1"/>
    <row r="50" spans="3:12" ht="17.100000000000001" customHeight="1">
      <c r="C50" s="61" t="s">
        <v>28</v>
      </c>
      <c r="D50" s="64">
        <v>-30</v>
      </c>
      <c r="E50" s="51">
        <v>-25</v>
      </c>
      <c r="F50" s="51">
        <v>-20</v>
      </c>
      <c r="G50" s="51">
        <v>-10</v>
      </c>
      <c r="H50" s="51">
        <v>0</v>
      </c>
      <c r="I50" s="51">
        <v>10</v>
      </c>
      <c r="J50" s="51">
        <v>25</v>
      </c>
      <c r="K50" s="51">
        <v>40</v>
      </c>
      <c r="L50" s="51">
        <v>50</v>
      </c>
    </row>
    <row r="51" spans="3:12" ht="17.100000000000001" customHeight="1">
      <c r="C51" s="51">
        <v>0.1</v>
      </c>
      <c r="D51" s="52"/>
      <c r="E51" s="52"/>
      <c r="F51" s="52"/>
      <c r="G51" s="52"/>
      <c r="H51" s="52"/>
      <c r="I51" s="52"/>
      <c r="J51" s="52"/>
      <c r="K51" s="52"/>
      <c r="L51" s="52"/>
    </row>
    <row r="52" spans="3:12" ht="17.100000000000001" customHeight="1">
      <c r="C52" s="51">
        <v>0.15</v>
      </c>
      <c r="D52" s="44">
        <v>197</v>
      </c>
      <c r="E52" s="44"/>
      <c r="F52" s="44">
        <v>226.6</v>
      </c>
      <c r="G52" s="44">
        <v>252.22</v>
      </c>
      <c r="H52" s="44">
        <v>271.08</v>
      </c>
      <c r="I52" s="44">
        <v>284.87</v>
      </c>
      <c r="J52" s="44">
        <v>299.08</v>
      </c>
      <c r="K52" s="44">
        <v>306.79000000000002</v>
      </c>
      <c r="L52" s="44">
        <v>307.37</v>
      </c>
    </row>
    <row r="53" spans="3:12" ht="17.100000000000001" customHeight="1">
      <c r="C53" s="51">
        <v>0.33</v>
      </c>
      <c r="D53" s="44">
        <v>191.94</v>
      </c>
      <c r="E53" s="44"/>
      <c r="F53" s="44">
        <v>215.21</v>
      </c>
      <c r="G53" s="44">
        <v>238.2</v>
      </c>
      <c r="H53" s="44">
        <v>256.87</v>
      </c>
      <c r="I53" s="44">
        <v>269.43</v>
      </c>
      <c r="J53" s="44">
        <v>286.25</v>
      </c>
      <c r="K53" s="44">
        <v>301.79000000000002</v>
      </c>
      <c r="L53" s="44">
        <v>305.74</v>
      </c>
    </row>
    <row r="54" spans="3:12" ht="17.100000000000001" customHeight="1">
      <c r="C54" s="51">
        <v>0.5</v>
      </c>
      <c r="D54" s="45">
        <v>194.47</v>
      </c>
      <c r="E54" s="46"/>
      <c r="F54" s="45">
        <v>216.45</v>
      </c>
      <c r="G54" s="45">
        <v>236.22</v>
      </c>
      <c r="H54" s="45">
        <v>253.34</v>
      </c>
      <c r="I54" s="45">
        <v>268.13</v>
      </c>
      <c r="J54" s="45">
        <v>285.02999999999997</v>
      </c>
      <c r="K54" s="45">
        <v>300.31</v>
      </c>
      <c r="L54" s="45">
        <v>303.45</v>
      </c>
    </row>
    <row r="55" spans="3:12" ht="17.100000000000001" customHeight="1">
      <c r="C55" s="51">
        <v>1</v>
      </c>
      <c r="D55" s="45">
        <v>205.66</v>
      </c>
      <c r="E55" s="46"/>
      <c r="F55" s="45">
        <v>222.67</v>
      </c>
      <c r="G55" s="45">
        <v>237.98</v>
      </c>
      <c r="H55" s="45">
        <v>252.33</v>
      </c>
      <c r="I55" s="45">
        <v>264.35000000000002</v>
      </c>
      <c r="J55" s="45">
        <v>280.25</v>
      </c>
      <c r="K55" s="45">
        <v>295.58</v>
      </c>
      <c r="L55" s="45">
        <v>298.26</v>
      </c>
    </row>
    <row r="56" spans="3:12" ht="17.100000000000001" customHeight="1">
      <c r="C56" s="51">
        <v>2</v>
      </c>
      <c r="D56" s="44"/>
      <c r="E56" s="44"/>
      <c r="F56" s="44"/>
      <c r="G56" s="44">
        <v>248.96</v>
      </c>
      <c r="H56" s="44">
        <v>259.51</v>
      </c>
      <c r="I56" s="44">
        <v>267.64999999999998</v>
      </c>
      <c r="J56" s="44">
        <v>279.86</v>
      </c>
      <c r="K56" s="44">
        <v>291.47000000000003</v>
      </c>
      <c r="L56" s="44">
        <v>292.74</v>
      </c>
    </row>
    <row r="57" spans="3:12" ht="17.100000000000001" customHeight="1">
      <c r="C57" s="51">
        <v>3</v>
      </c>
      <c r="D57" s="52"/>
      <c r="E57" s="52"/>
      <c r="F57" s="52"/>
      <c r="G57" s="52"/>
      <c r="H57" s="52"/>
      <c r="I57" s="52"/>
      <c r="J57" s="52"/>
      <c r="K57" s="52"/>
      <c r="L57" s="52"/>
    </row>
    <row r="58" spans="3:12" ht="17.100000000000001" customHeight="1">
      <c r="C58" s="51">
        <v>4</v>
      </c>
      <c r="D58" s="51"/>
      <c r="E58" s="51"/>
      <c r="F58" s="51"/>
      <c r="G58" s="51"/>
      <c r="H58" s="51"/>
      <c r="I58" s="51"/>
      <c r="J58" s="51"/>
      <c r="K58" s="51"/>
      <c r="L58" s="51"/>
    </row>
  </sheetData>
  <phoneticPr fontId="5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7"/>
  <sheetViews>
    <sheetView showGridLines="0" topLeftCell="D42" zoomScale="85" zoomScaleNormal="85" workbookViewId="0">
      <selection activeCell="C62" sqref="C62:Q62"/>
    </sheetView>
  </sheetViews>
  <sheetFormatPr defaultColWidth="8.6640625" defaultRowHeight="17.100000000000001" customHeight="1"/>
  <cols>
    <col min="1" max="1" width="2.6640625" style="1" customWidth="1"/>
    <col min="2" max="2" width="17.21875" style="1" customWidth="1"/>
    <col min="3" max="5" width="12.6640625" style="19" customWidth="1"/>
    <col min="6" max="17" width="12.6640625" style="1" customWidth="1"/>
    <col min="18" max="16384" width="8.6640625" style="1"/>
  </cols>
  <sheetData>
    <row r="1" spans="2:17" ht="10.5" customHeight="1"/>
    <row r="2" spans="2:17" ht="15.6">
      <c r="B2" s="2" t="s">
        <v>106</v>
      </c>
      <c r="C2" s="1"/>
      <c r="D2" s="1"/>
      <c r="E2" s="1"/>
    </row>
    <row r="3" spans="2:17" ht="15.6">
      <c r="B3" s="2"/>
      <c r="C3" s="1" t="s">
        <v>53</v>
      </c>
      <c r="D3" s="1"/>
      <c r="E3" s="1"/>
      <c r="L3" s="19"/>
      <c r="M3" s="19"/>
      <c r="N3" s="19"/>
      <c r="O3" s="19"/>
      <c r="P3" s="19"/>
    </row>
    <row r="4" spans="2:17" ht="15.6">
      <c r="B4" s="2"/>
      <c r="C4" s="1" t="s">
        <v>124</v>
      </c>
      <c r="D4" s="1"/>
      <c r="E4" s="1"/>
    </row>
    <row r="5" spans="2:17" ht="15.6">
      <c r="B5" s="20"/>
      <c r="C5" s="20"/>
      <c r="D5" s="20"/>
      <c r="E5" s="20"/>
      <c r="F5" s="19"/>
      <c r="G5" s="19"/>
      <c r="H5" s="19"/>
      <c r="I5" s="19"/>
      <c r="J5" s="19"/>
      <c r="K5" s="19"/>
    </row>
    <row r="6" spans="2:17" ht="17.100000000000001" customHeight="1"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2:17" ht="29.4" customHeight="1">
      <c r="B7" s="231" t="s">
        <v>69</v>
      </c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</row>
    <row r="8" spans="2:17" ht="15" customHeight="1">
      <c r="B8" s="21" t="s">
        <v>70</v>
      </c>
      <c r="C8" s="22">
        <v>0</v>
      </c>
      <c r="D8" s="22">
        <v>1</v>
      </c>
      <c r="E8" s="22">
        <v>3</v>
      </c>
      <c r="F8" s="22">
        <v>5</v>
      </c>
      <c r="G8" s="22">
        <v>10</v>
      </c>
      <c r="H8" s="22">
        <v>20</v>
      </c>
      <c r="I8" s="22">
        <v>30</v>
      </c>
      <c r="J8" s="22">
        <v>40</v>
      </c>
      <c r="K8" s="22">
        <v>50</v>
      </c>
      <c r="L8" s="22">
        <v>60</v>
      </c>
      <c r="M8" s="22">
        <v>70</v>
      </c>
      <c r="N8" s="22">
        <v>80</v>
      </c>
      <c r="O8" s="22">
        <v>90</v>
      </c>
      <c r="P8" s="22">
        <v>97</v>
      </c>
      <c r="Q8" s="22">
        <v>100</v>
      </c>
    </row>
    <row r="9" spans="2:17" ht="15" customHeight="1">
      <c r="B9" s="22" t="s">
        <v>77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2:17" ht="15" customHeight="1">
      <c r="B10" s="22" t="s">
        <v>548</v>
      </c>
      <c r="C10" s="23">
        <v>0</v>
      </c>
      <c r="D10" s="40">
        <v>17.899999999999999</v>
      </c>
      <c r="E10" s="40">
        <v>17.899999999999999</v>
      </c>
      <c r="F10" s="40">
        <v>17.899999999999999</v>
      </c>
      <c r="G10" s="40">
        <v>22.1</v>
      </c>
      <c r="H10" s="40">
        <v>34.9</v>
      </c>
      <c r="I10" s="40">
        <v>47.6</v>
      </c>
      <c r="J10" s="40">
        <v>67.2</v>
      </c>
      <c r="K10" s="40">
        <v>82.5</v>
      </c>
      <c r="L10" s="40">
        <v>109.7</v>
      </c>
      <c r="M10" s="40">
        <v>144.5</v>
      </c>
      <c r="N10" s="40">
        <v>183.6</v>
      </c>
      <c r="O10" s="40">
        <v>204.9</v>
      </c>
      <c r="P10" s="40">
        <v>214.2</v>
      </c>
      <c r="Q10" s="40">
        <v>214.2</v>
      </c>
    </row>
    <row r="11" spans="2:17" ht="15" customHeight="1">
      <c r="B11" s="22" t="s">
        <v>549</v>
      </c>
      <c r="C11" s="23">
        <v>0</v>
      </c>
      <c r="D11" s="40">
        <v>21.3</v>
      </c>
      <c r="E11" s="40">
        <v>21.3</v>
      </c>
      <c r="F11" s="40">
        <v>21.3</v>
      </c>
      <c r="G11" s="40">
        <v>28.1</v>
      </c>
      <c r="H11" s="40">
        <v>50.2</v>
      </c>
      <c r="I11" s="40">
        <v>73.099999999999994</v>
      </c>
      <c r="J11" s="40">
        <v>102</v>
      </c>
      <c r="K11" s="40">
        <v>128.4</v>
      </c>
      <c r="L11" s="40">
        <v>161.5</v>
      </c>
      <c r="M11" s="40">
        <v>197.2</v>
      </c>
      <c r="N11" s="40">
        <v>229.5</v>
      </c>
      <c r="O11" s="40">
        <v>238.9</v>
      </c>
      <c r="P11" s="40">
        <v>244.8</v>
      </c>
      <c r="Q11" s="40">
        <v>244.8</v>
      </c>
    </row>
    <row r="12" spans="2:17" ht="15" customHeight="1">
      <c r="B12" s="22" t="s">
        <v>550</v>
      </c>
      <c r="C12" s="23">
        <v>0</v>
      </c>
      <c r="D12" s="40">
        <v>24.7</v>
      </c>
      <c r="E12" s="40">
        <v>24.7</v>
      </c>
      <c r="F12" s="40">
        <v>24.7</v>
      </c>
      <c r="G12" s="40">
        <v>33.200000000000003</v>
      </c>
      <c r="H12" s="40">
        <v>64.599999999999994</v>
      </c>
      <c r="I12" s="40">
        <v>96.9</v>
      </c>
      <c r="J12" s="40">
        <v>134.30000000000001</v>
      </c>
      <c r="K12" s="40">
        <v>171.7</v>
      </c>
      <c r="L12" s="40">
        <v>209.1</v>
      </c>
      <c r="M12" s="40">
        <v>244.8</v>
      </c>
      <c r="N12" s="40">
        <v>258</v>
      </c>
      <c r="O12" s="40">
        <v>272</v>
      </c>
      <c r="P12" s="40">
        <v>272</v>
      </c>
      <c r="Q12" s="40">
        <v>272</v>
      </c>
    </row>
    <row r="13" spans="2:17" ht="15" customHeight="1">
      <c r="B13" s="22" t="s">
        <v>551</v>
      </c>
      <c r="C13" s="23">
        <v>0</v>
      </c>
      <c r="D13" s="40">
        <v>25.5</v>
      </c>
      <c r="E13" s="40">
        <v>25.5</v>
      </c>
      <c r="F13" s="40">
        <v>25.5</v>
      </c>
      <c r="G13" s="40">
        <v>35.700000000000003</v>
      </c>
      <c r="H13" s="40">
        <v>73.099999999999994</v>
      </c>
      <c r="I13" s="40">
        <v>107.1</v>
      </c>
      <c r="J13" s="40">
        <v>152.19999999999999</v>
      </c>
      <c r="K13" s="40">
        <v>195.5</v>
      </c>
      <c r="L13" s="40">
        <v>219.3</v>
      </c>
      <c r="M13" s="40">
        <v>246.5</v>
      </c>
      <c r="N13" s="40">
        <v>268.60000000000002</v>
      </c>
      <c r="O13" s="40">
        <v>272</v>
      </c>
      <c r="P13" s="40">
        <v>272</v>
      </c>
      <c r="Q13" s="40">
        <v>272</v>
      </c>
    </row>
    <row r="14" spans="2:17" ht="15" customHeight="1">
      <c r="B14" s="22" t="s">
        <v>552</v>
      </c>
      <c r="C14" s="23">
        <v>0</v>
      </c>
      <c r="D14" s="40">
        <v>26.4</v>
      </c>
      <c r="E14" s="40">
        <v>26.4</v>
      </c>
      <c r="F14" s="40">
        <v>26.4</v>
      </c>
      <c r="G14" s="40">
        <v>37.4</v>
      </c>
      <c r="H14" s="40">
        <v>78.2</v>
      </c>
      <c r="I14" s="40">
        <v>114.8</v>
      </c>
      <c r="J14" s="40">
        <v>166.6</v>
      </c>
      <c r="K14" s="40">
        <v>205.7</v>
      </c>
      <c r="L14" s="40">
        <v>225.3</v>
      </c>
      <c r="M14" s="40">
        <v>248.2</v>
      </c>
      <c r="N14" s="40">
        <v>272</v>
      </c>
      <c r="O14" s="40">
        <v>272</v>
      </c>
      <c r="P14" s="40">
        <v>272</v>
      </c>
      <c r="Q14" s="40">
        <v>272</v>
      </c>
    </row>
    <row r="15" spans="2:17" ht="15" customHeight="1">
      <c r="B15" s="22" t="s">
        <v>553</v>
      </c>
      <c r="C15" s="23">
        <v>0</v>
      </c>
      <c r="D15" s="40">
        <v>29.8</v>
      </c>
      <c r="E15" s="40">
        <v>29.8</v>
      </c>
      <c r="F15" s="40">
        <v>29.8</v>
      </c>
      <c r="G15" s="40">
        <v>44.2</v>
      </c>
      <c r="H15" s="40">
        <v>91.8</v>
      </c>
      <c r="I15" s="40">
        <v>140.30000000000001</v>
      </c>
      <c r="J15" s="40">
        <v>191.3</v>
      </c>
      <c r="K15" s="40">
        <v>215.1</v>
      </c>
      <c r="L15" s="40">
        <v>233.8</v>
      </c>
      <c r="M15" s="40">
        <v>255</v>
      </c>
      <c r="N15" s="40">
        <v>272</v>
      </c>
      <c r="O15" s="40">
        <v>272</v>
      </c>
      <c r="P15" s="40">
        <v>272</v>
      </c>
      <c r="Q15" s="40">
        <v>272</v>
      </c>
    </row>
    <row r="16" spans="2:17" ht="15" customHeight="1">
      <c r="B16" s="22" t="s">
        <v>554</v>
      </c>
      <c r="C16" s="23">
        <v>0</v>
      </c>
      <c r="D16" s="40">
        <v>33.200000000000003</v>
      </c>
      <c r="E16" s="40">
        <v>33.200000000000003</v>
      </c>
      <c r="F16" s="40">
        <v>33.200000000000003</v>
      </c>
      <c r="G16" s="40">
        <v>65</v>
      </c>
      <c r="H16" s="40">
        <v>110</v>
      </c>
      <c r="I16" s="40">
        <v>155.6</v>
      </c>
      <c r="J16" s="40">
        <v>205.7</v>
      </c>
      <c r="K16" s="40">
        <v>222.7</v>
      </c>
      <c r="L16" s="40">
        <v>238.9</v>
      </c>
      <c r="M16" s="40">
        <v>258.39999999999998</v>
      </c>
      <c r="N16" s="40">
        <v>272</v>
      </c>
      <c r="O16" s="40">
        <v>272</v>
      </c>
      <c r="P16" s="40">
        <v>272</v>
      </c>
      <c r="Q16" s="40">
        <v>272</v>
      </c>
    </row>
    <row r="17" spans="2:17" ht="15" customHeight="1">
      <c r="B17" s="22" t="s">
        <v>555</v>
      </c>
      <c r="C17" s="23">
        <v>0</v>
      </c>
      <c r="D17" s="40">
        <v>55.3</v>
      </c>
      <c r="E17" s="40">
        <v>55.3</v>
      </c>
      <c r="F17" s="40">
        <v>55.3</v>
      </c>
      <c r="G17" s="40">
        <v>89.3</v>
      </c>
      <c r="H17" s="40">
        <v>153</v>
      </c>
      <c r="I17" s="40">
        <v>204</v>
      </c>
      <c r="J17" s="40">
        <v>238</v>
      </c>
      <c r="K17" s="40">
        <v>245</v>
      </c>
      <c r="L17" s="40">
        <v>255.9</v>
      </c>
      <c r="M17" s="40">
        <v>266.10000000000002</v>
      </c>
      <c r="N17" s="40">
        <v>272</v>
      </c>
      <c r="O17" s="40">
        <v>272</v>
      </c>
      <c r="P17" s="40">
        <v>272</v>
      </c>
      <c r="Q17" s="40">
        <v>272</v>
      </c>
    </row>
    <row r="18" spans="2:17" ht="15" customHeight="1">
      <c r="B18" s="22" t="s">
        <v>556</v>
      </c>
      <c r="C18" s="23">
        <v>0</v>
      </c>
      <c r="D18" s="40">
        <v>76.5</v>
      </c>
      <c r="E18" s="40">
        <v>76.5</v>
      </c>
      <c r="F18" s="40">
        <v>76.5</v>
      </c>
      <c r="G18" s="40">
        <v>118.2</v>
      </c>
      <c r="H18" s="40">
        <v>191.3</v>
      </c>
      <c r="I18" s="40">
        <v>241.4</v>
      </c>
      <c r="J18" s="40">
        <v>263.5</v>
      </c>
      <c r="K18" s="40">
        <v>272</v>
      </c>
      <c r="L18" s="40">
        <v>272</v>
      </c>
      <c r="M18" s="40">
        <v>272</v>
      </c>
      <c r="N18" s="40">
        <v>272</v>
      </c>
      <c r="O18" s="40">
        <v>272</v>
      </c>
      <c r="P18" s="40">
        <v>272</v>
      </c>
      <c r="Q18" s="40">
        <v>272</v>
      </c>
    </row>
    <row r="19" spans="2:17" ht="15" customHeight="1">
      <c r="B19" s="22" t="s">
        <v>557</v>
      </c>
      <c r="C19" s="23">
        <v>0</v>
      </c>
      <c r="D19" s="40">
        <v>91</v>
      </c>
      <c r="E19" s="40">
        <v>91</v>
      </c>
      <c r="F19" s="40">
        <v>91</v>
      </c>
      <c r="G19" s="40">
        <v>157.30000000000001</v>
      </c>
      <c r="H19" s="40">
        <v>225.3</v>
      </c>
      <c r="I19" s="40">
        <v>250.8</v>
      </c>
      <c r="J19" s="40">
        <v>265.2</v>
      </c>
      <c r="K19" s="40">
        <v>272</v>
      </c>
      <c r="L19" s="40">
        <v>272</v>
      </c>
      <c r="M19" s="40">
        <v>272</v>
      </c>
      <c r="N19" s="40">
        <v>272</v>
      </c>
      <c r="O19" s="40">
        <v>272</v>
      </c>
      <c r="P19" s="40">
        <v>272</v>
      </c>
      <c r="Q19" s="40">
        <v>272</v>
      </c>
    </row>
    <row r="20" spans="2:17" ht="15" customHeight="1">
      <c r="B20" s="22" t="s">
        <v>558</v>
      </c>
      <c r="C20" s="23">
        <v>0</v>
      </c>
      <c r="D20" s="40">
        <v>102</v>
      </c>
      <c r="E20" s="40">
        <v>102</v>
      </c>
      <c r="F20" s="40">
        <v>102</v>
      </c>
      <c r="G20" s="40">
        <v>170</v>
      </c>
      <c r="H20" s="40">
        <v>242.3</v>
      </c>
      <c r="I20" s="40">
        <v>259.3</v>
      </c>
      <c r="J20" s="40">
        <v>269.5</v>
      </c>
      <c r="K20" s="40">
        <v>272</v>
      </c>
      <c r="L20" s="40">
        <v>272</v>
      </c>
      <c r="M20" s="40">
        <v>272</v>
      </c>
      <c r="N20" s="40">
        <v>272</v>
      </c>
      <c r="O20" s="40">
        <v>272</v>
      </c>
      <c r="P20" s="40">
        <v>272</v>
      </c>
      <c r="Q20" s="40">
        <v>272</v>
      </c>
    </row>
    <row r="21" spans="2:17" ht="15" customHeight="1">
      <c r="B21" s="22" t="s">
        <v>559</v>
      </c>
      <c r="C21" s="23">
        <v>0</v>
      </c>
      <c r="D21" s="40">
        <v>114.8</v>
      </c>
      <c r="E21" s="40">
        <v>114.8</v>
      </c>
      <c r="F21" s="40">
        <v>114.8</v>
      </c>
      <c r="G21" s="40">
        <v>204</v>
      </c>
      <c r="H21" s="40">
        <v>272</v>
      </c>
      <c r="I21" s="40">
        <v>272</v>
      </c>
      <c r="J21" s="40">
        <v>272</v>
      </c>
      <c r="K21" s="40">
        <v>272</v>
      </c>
      <c r="L21" s="40">
        <v>272</v>
      </c>
      <c r="M21" s="40">
        <v>272</v>
      </c>
      <c r="N21" s="40">
        <v>272</v>
      </c>
      <c r="O21" s="40">
        <v>272</v>
      </c>
      <c r="P21" s="40">
        <v>272</v>
      </c>
      <c r="Q21" s="40">
        <v>272</v>
      </c>
    </row>
    <row r="22" spans="2:17" ht="15" customHeight="1">
      <c r="B22" s="22" t="s">
        <v>560</v>
      </c>
      <c r="C22" s="23">
        <v>0</v>
      </c>
      <c r="D22" s="40">
        <v>114.8</v>
      </c>
      <c r="E22" s="40">
        <v>114.8</v>
      </c>
      <c r="F22" s="40">
        <v>114.8</v>
      </c>
      <c r="G22" s="40">
        <v>204</v>
      </c>
      <c r="H22" s="40">
        <v>272</v>
      </c>
      <c r="I22" s="40">
        <v>272</v>
      </c>
      <c r="J22" s="40">
        <v>272</v>
      </c>
      <c r="K22" s="40">
        <v>272</v>
      </c>
      <c r="L22" s="40">
        <v>272</v>
      </c>
      <c r="M22" s="40">
        <v>272</v>
      </c>
      <c r="N22" s="40">
        <v>272</v>
      </c>
      <c r="O22" s="40">
        <v>272</v>
      </c>
      <c r="P22" s="40">
        <v>272</v>
      </c>
      <c r="Q22" s="40">
        <v>272</v>
      </c>
    </row>
    <row r="23" spans="2:17" ht="15" customHeight="1">
      <c r="B23" s="22" t="s">
        <v>561</v>
      </c>
      <c r="C23" s="23">
        <v>0</v>
      </c>
      <c r="D23" s="40">
        <v>114.8</v>
      </c>
      <c r="E23" s="40">
        <v>114.8</v>
      </c>
      <c r="F23" s="40">
        <v>114.8</v>
      </c>
      <c r="G23" s="40">
        <v>204</v>
      </c>
      <c r="H23" s="40">
        <v>272</v>
      </c>
      <c r="I23" s="40">
        <v>272</v>
      </c>
      <c r="J23" s="40">
        <v>272</v>
      </c>
      <c r="K23" s="40">
        <v>272</v>
      </c>
      <c r="L23" s="40">
        <v>272</v>
      </c>
      <c r="M23" s="40">
        <v>272</v>
      </c>
      <c r="N23" s="40">
        <v>272</v>
      </c>
      <c r="O23" s="40">
        <v>272</v>
      </c>
      <c r="P23" s="40">
        <v>272</v>
      </c>
      <c r="Q23" s="40">
        <v>272</v>
      </c>
    </row>
    <row r="24" spans="2:17" ht="15" customHeight="1">
      <c r="B24" s="22" t="s">
        <v>562</v>
      </c>
      <c r="C24" s="23">
        <v>0</v>
      </c>
      <c r="D24" s="40">
        <v>114.8</v>
      </c>
      <c r="E24" s="40">
        <v>114.8</v>
      </c>
      <c r="F24" s="40">
        <v>114.8</v>
      </c>
      <c r="G24" s="40">
        <v>204</v>
      </c>
      <c r="H24" s="40">
        <v>272</v>
      </c>
      <c r="I24" s="40">
        <v>272</v>
      </c>
      <c r="J24" s="40">
        <v>272</v>
      </c>
      <c r="K24" s="40">
        <v>272</v>
      </c>
      <c r="L24" s="40">
        <v>272</v>
      </c>
      <c r="M24" s="40">
        <v>272</v>
      </c>
      <c r="N24" s="40">
        <v>272</v>
      </c>
      <c r="O24" s="40">
        <v>272</v>
      </c>
      <c r="P24" s="40">
        <v>272</v>
      </c>
      <c r="Q24" s="40">
        <v>272</v>
      </c>
    </row>
    <row r="25" spans="2:17" ht="15" customHeight="1">
      <c r="B25" s="22" t="s">
        <v>563</v>
      </c>
      <c r="C25" s="23">
        <v>0</v>
      </c>
      <c r="D25" s="40">
        <v>114.8</v>
      </c>
      <c r="E25" s="40">
        <v>114.8</v>
      </c>
      <c r="F25" s="40">
        <v>114.8</v>
      </c>
      <c r="G25" s="40">
        <v>204</v>
      </c>
      <c r="H25" s="40">
        <v>272</v>
      </c>
      <c r="I25" s="40">
        <v>272</v>
      </c>
      <c r="J25" s="40">
        <v>272</v>
      </c>
      <c r="K25" s="40">
        <v>272</v>
      </c>
      <c r="L25" s="40">
        <v>272</v>
      </c>
      <c r="M25" s="40">
        <v>272</v>
      </c>
      <c r="N25" s="40">
        <v>272</v>
      </c>
      <c r="O25" s="40">
        <v>272</v>
      </c>
      <c r="P25" s="40">
        <v>272</v>
      </c>
      <c r="Q25" s="40">
        <v>272</v>
      </c>
    </row>
    <row r="26" spans="2:17" ht="15" customHeight="1">
      <c r="B26" s="22" t="s">
        <v>564</v>
      </c>
      <c r="C26" s="23">
        <v>0</v>
      </c>
      <c r="D26" s="40">
        <v>102</v>
      </c>
      <c r="E26" s="40">
        <v>102</v>
      </c>
      <c r="F26" s="40">
        <v>102</v>
      </c>
      <c r="G26" s="40">
        <v>170</v>
      </c>
      <c r="H26" s="40">
        <v>255</v>
      </c>
      <c r="I26" s="40">
        <v>259.3</v>
      </c>
      <c r="J26" s="40">
        <v>268.60000000000002</v>
      </c>
      <c r="K26" s="40">
        <v>272</v>
      </c>
      <c r="L26" s="40">
        <v>272</v>
      </c>
      <c r="M26" s="40">
        <v>272</v>
      </c>
      <c r="N26" s="40">
        <v>272</v>
      </c>
      <c r="O26" s="40">
        <v>272</v>
      </c>
      <c r="P26" s="40">
        <v>272</v>
      </c>
      <c r="Q26" s="40">
        <v>272</v>
      </c>
    </row>
    <row r="27" spans="2:17" ht="15" customHeight="1">
      <c r="B27" s="22" t="s">
        <v>565</v>
      </c>
      <c r="C27" s="23">
        <v>0</v>
      </c>
      <c r="D27" s="40">
        <v>76.5</v>
      </c>
      <c r="E27" s="40">
        <v>76.5</v>
      </c>
      <c r="F27" s="40">
        <v>76.5</v>
      </c>
      <c r="G27" s="40">
        <v>118.2</v>
      </c>
      <c r="H27" s="40">
        <v>191.3</v>
      </c>
      <c r="I27" s="40">
        <v>241.4</v>
      </c>
      <c r="J27" s="40">
        <v>263.5</v>
      </c>
      <c r="K27" s="40">
        <v>272</v>
      </c>
      <c r="L27" s="40">
        <v>272</v>
      </c>
      <c r="M27" s="40">
        <v>272</v>
      </c>
      <c r="N27" s="40">
        <v>272</v>
      </c>
      <c r="O27" s="40">
        <v>272</v>
      </c>
      <c r="P27" s="40">
        <v>272</v>
      </c>
      <c r="Q27" s="40">
        <v>272</v>
      </c>
    </row>
    <row r="28" spans="2:17" ht="15" customHeight="1">
      <c r="B28" s="22" t="s">
        <v>566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</row>
    <row r="29" spans="2:17" ht="15" customHeight="1">
      <c r="B29" s="24"/>
      <c r="C29" s="25"/>
      <c r="D29" s="25"/>
      <c r="E29" s="2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2:17" ht="1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2:17" ht="15" customHeight="1">
      <c r="B31" s="231" t="s">
        <v>572</v>
      </c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</row>
    <row r="32" spans="2:17" ht="15" customHeight="1">
      <c r="B32" s="43" t="s">
        <v>70</v>
      </c>
      <c r="C32" s="22">
        <v>0</v>
      </c>
      <c r="D32" s="22">
        <v>1</v>
      </c>
      <c r="E32" s="22">
        <v>3</v>
      </c>
      <c r="F32" s="22">
        <v>5</v>
      </c>
      <c r="G32" s="22">
        <v>10</v>
      </c>
      <c r="H32" s="22">
        <v>20</v>
      </c>
      <c r="I32" s="22">
        <v>30</v>
      </c>
      <c r="J32" s="22">
        <v>40</v>
      </c>
      <c r="K32" s="22">
        <v>50</v>
      </c>
      <c r="L32" s="22">
        <v>60</v>
      </c>
      <c r="M32" s="22">
        <v>70</v>
      </c>
      <c r="N32" s="22">
        <v>80</v>
      </c>
      <c r="O32" s="22">
        <v>90</v>
      </c>
      <c r="P32" s="22">
        <v>97</v>
      </c>
      <c r="Q32" s="22">
        <v>100</v>
      </c>
    </row>
    <row r="33" spans="2:17" ht="15" customHeight="1">
      <c r="B33" s="22" t="s">
        <v>77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</row>
    <row r="34" spans="2:17" ht="15" customHeight="1">
      <c r="B34" s="22" t="s">
        <v>548</v>
      </c>
      <c r="C34" s="23">
        <v>0</v>
      </c>
      <c r="D34" s="41">
        <v>6.8</v>
      </c>
      <c r="E34" s="41">
        <v>6.8</v>
      </c>
      <c r="F34" s="41">
        <v>6.8</v>
      </c>
      <c r="G34" s="41">
        <v>14.5</v>
      </c>
      <c r="H34" s="41">
        <v>23</v>
      </c>
      <c r="I34" s="41">
        <v>33.200000000000003</v>
      </c>
      <c r="J34" s="41">
        <v>46.8</v>
      </c>
      <c r="K34" s="41">
        <v>63.8</v>
      </c>
      <c r="L34" s="41">
        <v>84.2</v>
      </c>
      <c r="M34" s="41">
        <v>104.6</v>
      </c>
      <c r="N34" s="41">
        <v>123.3</v>
      </c>
      <c r="O34" s="41">
        <v>143.69999999999999</v>
      </c>
      <c r="P34" s="41">
        <v>153</v>
      </c>
      <c r="Q34" s="23">
        <v>153</v>
      </c>
    </row>
    <row r="35" spans="2:17" ht="15" customHeight="1">
      <c r="B35" s="22" t="s">
        <v>549</v>
      </c>
      <c r="C35" s="23">
        <v>0</v>
      </c>
      <c r="D35" s="41">
        <v>6.8</v>
      </c>
      <c r="E35" s="41">
        <v>6.8</v>
      </c>
      <c r="F35" s="41">
        <v>6.8</v>
      </c>
      <c r="G35" s="41">
        <v>14.5</v>
      </c>
      <c r="H35" s="41">
        <v>23</v>
      </c>
      <c r="I35" s="41">
        <v>33.200000000000003</v>
      </c>
      <c r="J35" s="41">
        <v>46.8</v>
      </c>
      <c r="K35" s="41">
        <v>63.8</v>
      </c>
      <c r="L35" s="41">
        <v>84.2</v>
      </c>
      <c r="M35" s="41">
        <v>104.6</v>
      </c>
      <c r="N35" s="41">
        <v>123.3</v>
      </c>
      <c r="O35" s="41">
        <v>143.69999999999999</v>
      </c>
      <c r="P35" s="41">
        <v>153</v>
      </c>
      <c r="Q35" s="23">
        <v>153</v>
      </c>
    </row>
    <row r="36" spans="2:17" ht="15" customHeight="1">
      <c r="B36" s="22" t="s">
        <v>550</v>
      </c>
      <c r="C36" s="23">
        <v>0</v>
      </c>
      <c r="D36" s="41">
        <v>11.1</v>
      </c>
      <c r="E36" s="41">
        <v>11.1</v>
      </c>
      <c r="F36" s="41">
        <v>11.1</v>
      </c>
      <c r="G36" s="41">
        <v>23.8</v>
      </c>
      <c r="H36" s="41">
        <v>46.8</v>
      </c>
      <c r="I36" s="41">
        <v>67.2</v>
      </c>
      <c r="J36" s="41">
        <v>81.599999999999994</v>
      </c>
      <c r="K36" s="41">
        <v>105.4</v>
      </c>
      <c r="L36" s="41">
        <v>119</v>
      </c>
      <c r="M36" s="41">
        <v>132.6</v>
      </c>
      <c r="N36" s="41">
        <v>139.4</v>
      </c>
      <c r="O36" s="41">
        <v>142</v>
      </c>
      <c r="P36" s="41">
        <v>146.19999999999999</v>
      </c>
      <c r="Q36" s="23">
        <v>146.19999999999999</v>
      </c>
    </row>
    <row r="37" spans="2:17" ht="15" customHeight="1">
      <c r="B37" s="22" t="s">
        <v>551</v>
      </c>
      <c r="C37" s="23">
        <v>0</v>
      </c>
      <c r="D37" s="41">
        <v>11.1</v>
      </c>
      <c r="E37" s="41">
        <v>11.1</v>
      </c>
      <c r="F37" s="41">
        <v>11.1</v>
      </c>
      <c r="G37" s="41">
        <v>23.8</v>
      </c>
      <c r="H37" s="41">
        <v>46.8</v>
      </c>
      <c r="I37" s="41">
        <v>67.2</v>
      </c>
      <c r="J37" s="41">
        <v>81.599999999999994</v>
      </c>
      <c r="K37" s="41">
        <v>105.4</v>
      </c>
      <c r="L37" s="41">
        <v>119</v>
      </c>
      <c r="M37" s="41">
        <v>132.6</v>
      </c>
      <c r="N37" s="41">
        <v>139.4</v>
      </c>
      <c r="O37" s="41">
        <v>142</v>
      </c>
      <c r="P37" s="41">
        <v>146.19999999999999</v>
      </c>
      <c r="Q37" s="23">
        <v>146.19999999999999</v>
      </c>
    </row>
    <row r="38" spans="2:17" ht="15" customHeight="1">
      <c r="B38" s="22" t="s">
        <v>552</v>
      </c>
      <c r="C38" s="23">
        <v>0</v>
      </c>
      <c r="D38" s="41">
        <v>13.6</v>
      </c>
      <c r="E38" s="41">
        <v>13.6</v>
      </c>
      <c r="F38" s="41">
        <v>13.6</v>
      </c>
      <c r="G38" s="41">
        <v>28.1</v>
      </c>
      <c r="H38" s="41">
        <v>61.2</v>
      </c>
      <c r="I38" s="41">
        <v>82.5</v>
      </c>
      <c r="J38" s="41">
        <v>107.1</v>
      </c>
      <c r="K38" s="41">
        <v>132.6</v>
      </c>
      <c r="L38" s="41">
        <v>144.5</v>
      </c>
      <c r="M38" s="41">
        <v>152.19999999999999</v>
      </c>
      <c r="N38" s="41">
        <v>158.1</v>
      </c>
      <c r="O38" s="41">
        <v>160.69999999999999</v>
      </c>
      <c r="P38" s="41">
        <v>164.9</v>
      </c>
      <c r="Q38" s="23">
        <v>164.9</v>
      </c>
    </row>
    <row r="39" spans="2:17" ht="15" customHeight="1">
      <c r="B39" s="22" t="s">
        <v>553</v>
      </c>
      <c r="C39" s="23">
        <v>0</v>
      </c>
      <c r="D39" s="41">
        <v>13.6</v>
      </c>
      <c r="E39" s="41">
        <v>13.6</v>
      </c>
      <c r="F39" s="41">
        <v>13.6</v>
      </c>
      <c r="G39" s="41">
        <v>28.1</v>
      </c>
      <c r="H39" s="41">
        <v>61.2</v>
      </c>
      <c r="I39" s="41">
        <v>82.5</v>
      </c>
      <c r="J39" s="41">
        <v>107.1</v>
      </c>
      <c r="K39" s="41">
        <v>132.6</v>
      </c>
      <c r="L39" s="41">
        <v>144.5</v>
      </c>
      <c r="M39" s="41">
        <v>152.19999999999999</v>
      </c>
      <c r="N39" s="41">
        <v>158.1</v>
      </c>
      <c r="O39" s="41">
        <v>160.69999999999999</v>
      </c>
      <c r="P39" s="41">
        <v>164.9</v>
      </c>
      <c r="Q39" s="23">
        <v>164.9</v>
      </c>
    </row>
    <row r="40" spans="2:17" ht="15" customHeight="1">
      <c r="B40" s="22" t="s">
        <v>554</v>
      </c>
      <c r="C40" s="23">
        <v>0</v>
      </c>
      <c r="D40" s="41">
        <v>17.899999999999999</v>
      </c>
      <c r="E40" s="41">
        <v>17.899999999999999</v>
      </c>
      <c r="F40" s="41">
        <v>17.899999999999999</v>
      </c>
      <c r="G40" s="41">
        <v>37.4</v>
      </c>
      <c r="H40" s="41">
        <v>74.8</v>
      </c>
      <c r="I40" s="41">
        <v>107.1</v>
      </c>
      <c r="J40" s="41">
        <v>135.19999999999999</v>
      </c>
      <c r="K40" s="41">
        <v>159.80000000000001</v>
      </c>
      <c r="L40" s="41">
        <v>159.80000000000001</v>
      </c>
      <c r="M40" s="41">
        <v>168.3</v>
      </c>
      <c r="N40" s="41">
        <v>176</v>
      </c>
      <c r="O40" s="41">
        <v>181.9</v>
      </c>
      <c r="P40" s="41">
        <v>182.8</v>
      </c>
      <c r="Q40" s="23">
        <v>182.8</v>
      </c>
    </row>
    <row r="41" spans="2:17" ht="15" customHeight="1">
      <c r="B41" s="22" t="s">
        <v>555</v>
      </c>
      <c r="C41" s="23">
        <v>0</v>
      </c>
      <c r="D41" s="41">
        <v>17.899999999999999</v>
      </c>
      <c r="E41" s="41">
        <v>17.899999999999999</v>
      </c>
      <c r="F41" s="41">
        <v>17.899999999999999</v>
      </c>
      <c r="G41" s="41">
        <v>37.4</v>
      </c>
      <c r="H41" s="41">
        <v>74.8</v>
      </c>
      <c r="I41" s="41">
        <v>107.1</v>
      </c>
      <c r="J41" s="41">
        <v>135.19999999999999</v>
      </c>
      <c r="K41" s="41">
        <v>159.80000000000001</v>
      </c>
      <c r="L41" s="41">
        <v>159.80000000000001</v>
      </c>
      <c r="M41" s="41">
        <v>168.3</v>
      </c>
      <c r="N41" s="41">
        <v>176</v>
      </c>
      <c r="O41" s="41">
        <v>181.9</v>
      </c>
      <c r="P41" s="41">
        <v>182.8</v>
      </c>
      <c r="Q41" s="23">
        <v>182.8</v>
      </c>
    </row>
    <row r="42" spans="2:17" ht="15" customHeight="1">
      <c r="B42" s="22" t="s">
        <v>556</v>
      </c>
      <c r="C42" s="23">
        <v>0</v>
      </c>
      <c r="D42" s="41">
        <v>34</v>
      </c>
      <c r="E42" s="41">
        <v>34</v>
      </c>
      <c r="F42" s="41">
        <v>34</v>
      </c>
      <c r="G42" s="41">
        <v>59.5</v>
      </c>
      <c r="H42" s="41">
        <v>113.9</v>
      </c>
      <c r="I42" s="41">
        <v>155.6</v>
      </c>
      <c r="J42" s="41">
        <v>171.7</v>
      </c>
      <c r="K42" s="41">
        <v>191.3</v>
      </c>
      <c r="L42" s="41">
        <v>191.3</v>
      </c>
      <c r="M42" s="41">
        <v>191.3</v>
      </c>
      <c r="N42" s="41">
        <v>191.3</v>
      </c>
      <c r="O42" s="41">
        <v>191.3</v>
      </c>
      <c r="P42" s="41">
        <v>191.3</v>
      </c>
      <c r="Q42" s="23">
        <v>191.3</v>
      </c>
    </row>
    <row r="43" spans="2:17" ht="15" customHeight="1">
      <c r="B43" s="22" t="s">
        <v>557</v>
      </c>
      <c r="C43" s="23">
        <v>0</v>
      </c>
      <c r="D43" s="41">
        <v>34</v>
      </c>
      <c r="E43" s="41">
        <v>34</v>
      </c>
      <c r="F43" s="41">
        <v>34</v>
      </c>
      <c r="G43" s="41">
        <v>59.5</v>
      </c>
      <c r="H43" s="41">
        <v>165</v>
      </c>
      <c r="I43" s="41">
        <v>215</v>
      </c>
      <c r="J43" s="41">
        <v>238</v>
      </c>
      <c r="K43" s="41">
        <v>191.3</v>
      </c>
      <c r="L43" s="41">
        <v>191.3</v>
      </c>
      <c r="M43" s="41">
        <v>191.3</v>
      </c>
      <c r="N43" s="41">
        <v>191.3</v>
      </c>
      <c r="O43" s="41">
        <v>191.3</v>
      </c>
      <c r="P43" s="41">
        <v>191.3</v>
      </c>
      <c r="Q43" s="23">
        <v>191.3</v>
      </c>
    </row>
    <row r="44" spans="2:17" ht="15" customHeight="1">
      <c r="B44" s="22" t="s">
        <v>558</v>
      </c>
      <c r="C44" s="23">
        <v>0</v>
      </c>
      <c r="D44" s="41">
        <v>34</v>
      </c>
      <c r="E44" s="41">
        <v>34</v>
      </c>
      <c r="F44" s="41">
        <v>34</v>
      </c>
      <c r="G44" s="41">
        <v>59.5</v>
      </c>
      <c r="H44" s="41">
        <v>113.9</v>
      </c>
      <c r="I44" s="41">
        <v>155.6</v>
      </c>
      <c r="J44" s="41">
        <v>171.7</v>
      </c>
      <c r="K44" s="41">
        <v>191.3</v>
      </c>
      <c r="L44" s="41">
        <v>191.3</v>
      </c>
      <c r="M44" s="41">
        <v>191.3</v>
      </c>
      <c r="N44" s="41">
        <v>191.3</v>
      </c>
      <c r="O44" s="41">
        <v>191.3</v>
      </c>
      <c r="P44" s="41">
        <v>191.3</v>
      </c>
      <c r="Q44" s="23">
        <v>191.3</v>
      </c>
    </row>
    <row r="45" spans="2:17" ht="15" customHeight="1">
      <c r="B45" s="22" t="s">
        <v>559</v>
      </c>
      <c r="C45" s="23">
        <v>0</v>
      </c>
      <c r="D45" s="41">
        <v>49.3</v>
      </c>
      <c r="E45" s="41">
        <v>49.3</v>
      </c>
      <c r="F45" s="41">
        <v>49.3</v>
      </c>
      <c r="G45" s="41">
        <v>71.400000000000006</v>
      </c>
      <c r="H45" s="41">
        <v>159.80000000000001</v>
      </c>
      <c r="I45" s="41">
        <v>191.3</v>
      </c>
      <c r="J45" s="41">
        <v>191.3</v>
      </c>
      <c r="K45" s="41">
        <v>191.3</v>
      </c>
      <c r="L45" s="41">
        <v>191.3</v>
      </c>
      <c r="M45" s="41">
        <v>191.3</v>
      </c>
      <c r="N45" s="41">
        <v>191.3</v>
      </c>
      <c r="O45" s="41">
        <v>191.3</v>
      </c>
      <c r="P45" s="41">
        <v>191.3</v>
      </c>
      <c r="Q45" s="23">
        <v>191.3</v>
      </c>
    </row>
    <row r="46" spans="2:17" ht="15" customHeight="1">
      <c r="B46" s="22" t="s">
        <v>560</v>
      </c>
      <c r="C46" s="23">
        <v>0</v>
      </c>
      <c r="D46" s="41">
        <v>49.3</v>
      </c>
      <c r="E46" s="41">
        <v>49.3</v>
      </c>
      <c r="F46" s="41">
        <v>49.3</v>
      </c>
      <c r="G46" s="41">
        <v>71.400000000000006</v>
      </c>
      <c r="H46" s="41">
        <v>159.80000000000001</v>
      </c>
      <c r="I46" s="41">
        <v>191.3</v>
      </c>
      <c r="J46" s="41">
        <v>191.3</v>
      </c>
      <c r="K46" s="41">
        <v>191.3</v>
      </c>
      <c r="L46" s="41">
        <v>191.3</v>
      </c>
      <c r="M46" s="41">
        <v>191.3</v>
      </c>
      <c r="N46" s="41">
        <v>191.3</v>
      </c>
      <c r="O46" s="41">
        <v>191.3</v>
      </c>
      <c r="P46" s="41">
        <v>191.3</v>
      </c>
      <c r="Q46" s="23">
        <v>191.3</v>
      </c>
    </row>
    <row r="47" spans="2:17" ht="15" customHeight="1">
      <c r="B47" s="22" t="s">
        <v>561</v>
      </c>
      <c r="C47" s="23">
        <v>0</v>
      </c>
      <c r="D47" s="41">
        <v>49.3</v>
      </c>
      <c r="E47" s="41">
        <v>49.3</v>
      </c>
      <c r="F47" s="41">
        <v>49.3</v>
      </c>
      <c r="G47" s="41">
        <v>71.400000000000006</v>
      </c>
      <c r="H47" s="41">
        <v>159.80000000000001</v>
      </c>
      <c r="I47" s="41">
        <v>191.3</v>
      </c>
      <c r="J47" s="41">
        <v>191.3</v>
      </c>
      <c r="K47" s="41">
        <v>191.3</v>
      </c>
      <c r="L47" s="41">
        <v>191.3</v>
      </c>
      <c r="M47" s="41">
        <v>191.3</v>
      </c>
      <c r="N47" s="41">
        <v>191.3</v>
      </c>
      <c r="O47" s="41">
        <v>191.3</v>
      </c>
      <c r="P47" s="41">
        <v>191.3</v>
      </c>
      <c r="Q47" s="23">
        <v>191.3</v>
      </c>
    </row>
    <row r="48" spans="2:17" ht="15" customHeight="1">
      <c r="B48" s="22" t="s">
        <v>562</v>
      </c>
      <c r="C48" s="23">
        <v>0</v>
      </c>
      <c r="D48" s="41">
        <v>49.3</v>
      </c>
      <c r="E48" s="41">
        <v>49.3</v>
      </c>
      <c r="F48" s="41">
        <v>49.3</v>
      </c>
      <c r="G48" s="41">
        <v>71.400000000000006</v>
      </c>
      <c r="H48" s="41">
        <v>159.80000000000001</v>
      </c>
      <c r="I48" s="41">
        <v>191.3</v>
      </c>
      <c r="J48" s="41">
        <v>191.3</v>
      </c>
      <c r="K48" s="41">
        <v>191.3</v>
      </c>
      <c r="L48" s="41">
        <v>191.3</v>
      </c>
      <c r="M48" s="41">
        <v>191.3</v>
      </c>
      <c r="N48" s="41">
        <v>191.3</v>
      </c>
      <c r="O48" s="41">
        <v>191.3</v>
      </c>
      <c r="P48" s="41">
        <v>191.3</v>
      </c>
      <c r="Q48" s="23">
        <v>191.3</v>
      </c>
    </row>
    <row r="49" spans="2:17" ht="15" customHeight="1">
      <c r="B49" s="22" t="s">
        <v>563</v>
      </c>
      <c r="C49" s="23">
        <v>0</v>
      </c>
      <c r="D49" s="41">
        <v>34</v>
      </c>
      <c r="E49" s="41">
        <v>34</v>
      </c>
      <c r="F49" s="41">
        <v>34</v>
      </c>
      <c r="G49" s="41">
        <v>59.5</v>
      </c>
      <c r="H49" s="41">
        <v>113.9</v>
      </c>
      <c r="I49" s="41">
        <v>155.6</v>
      </c>
      <c r="J49" s="41">
        <v>171.7</v>
      </c>
      <c r="K49" s="41">
        <v>191.3</v>
      </c>
      <c r="L49" s="41">
        <v>191.3</v>
      </c>
      <c r="M49" s="41">
        <v>191.3</v>
      </c>
      <c r="N49" s="41">
        <v>191.3</v>
      </c>
      <c r="O49" s="41">
        <v>191.3</v>
      </c>
      <c r="P49" s="41">
        <v>191.3</v>
      </c>
      <c r="Q49" s="23">
        <v>191.3</v>
      </c>
    </row>
    <row r="50" spans="2:17" ht="15" customHeight="1">
      <c r="B50" s="22" t="s">
        <v>564</v>
      </c>
      <c r="C50" s="23">
        <v>0</v>
      </c>
      <c r="D50" s="41">
        <v>34</v>
      </c>
      <c r="E50" s="41">
        <v>34</v>
      </c>
      <c r="F50" s="41">
        <v>34</v>
      </c>
      <c r="G50" s="41">
        <v>59.5</v>
      </c>
      <c r="H50" s="41">
        <v>113.9</v>
      </c>
      <c r="I50" s="41">
        <v>155.6</v>
      </c>
      <c r="J50" s="41">
        <v>171.7</v>
      </c>
      <c r="K50" s="41">
        <v>191.3</v>
      </c>
      <c r="L50" s="41">
        <v>191.3</v>
      </c>
      <c r="M50" s="41">
        <v>191.3</v>
      </c>
      <c r="N50" s="41">
        <v>191.3</v>
      </c>
      <c r="O50" s="41">
        <v>191.3</v>
      </c>
      <c r="P50" s="41">
        <v>191.3</v>
      </c>
      <c r="Q50" s="23">
        <v>191.3</v>
      </c>
    </row>
    <row r="51" spans="2:17" ht="15" customHeight="1">
      <c r="B51" s="22" t="s">
        <v>567</v>
      </c>
      <c r="C51" s="23">
        <v>0</v>
      </c>
      <c r="D51" s="41">
        <v>34</v>
      </c>
      <c r="E51" s="41">
        <v>34</v>
      </c>
      <c r="F51" s="41">
        <v>34</v>
      </c>
      <c r="G51" s="41">
        <v>59.5</v>
      </c>
      <c r="H51" s="41">
        <v>113.9</v>
      </c>
      <c r="I51" s="41">
        <v>155.6</v>
      </c>
      <c r="J51" s="41">
        <v>171.7</v>
      </c>
      <c r="K51" s="41">
        <v>191.3</v>
      </c>
      <c r="L51" s="41">
        <v>191.3</v>
      </c>
      <c r="M51" s="41">
        <v>191.3</v>
      </c>
      <c r="N51" s="41">
        <v>191.3</v>
      </c>
      <c r="O51" s="41">
        <v>191.3</v>
      </c>
      <c r="P51" s="41">
        <v>191.3</v>
      </c>
      <c r="Q51" s="23">
        <v>191.3</v>
      </c>
    </row>
    <row r="52" spans="2:17" ht="15" customHeight="1">
      <c r="B52" s="22" t="s">
        <v>291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</row>
    <row r="53" spans="2:17" ht="15" customHeight="1">
      <c r="B53" s="24"/>
      <c r="C53" s="25"/>
      <c r="D53" s="25"/>
      <c r="E53" s="25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</row>
    <row r="54" spans="2:17" s="19" customFormat="1" ht="15" customHeight="1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2:17" s="19" customFormat="1" ht="15.6">
      <c r="B55" s="2" t="s">
        <v>108</v>
      </c>
      <c r="C55" s="1"/>
      <c r="D55" s="1"/>
      <c r="E55" s="1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2:17" s="19" customFormat="1" ht="15.6">
      <c r="B56" s="2"/>
      <c r="C56" s="1" t="s">
        <v>53</v>
      </c>
      <c r="D56" s="1"/>
      <c r="E56" s="1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2:17" s="19" customFormat="1" ht="15.6">
      <c r="B57" s="2"/>
      <c r="C57" s="1" t="s">
        <v>125</v>
      </c>
      <c r="D57" s="1"/>
      <c r="E57" s="1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2:17" ht="15.6">
      <c r="B58" s="2"/>
      <c r="C58" s="1" t="s">
        <v>110</v>
      </c>
      <c r="D58" s="1"/>
      <c r="E58" s="1"/>
    </row>
    <row r="59" spans="2:17" ht="14.4">
      <c r="B59" s="192" t="s">
        <v>571</v>
      </c>
    </row>
    <row r="60" spans="2:17" ht="15" customHeight="1"/>
    <row r="61" spans="2:17" ht="15" customHeight="1">
      <c r="B61" s="232" t="s">
        <v>74</v>
      </c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4"/>
    </row>
    <row r="62" spans="2:17" ht="15" customHeight="1">
      <c r="B62" s="26" t="s">
        <v>70</v>
      </c>
      <c r="C62" s="22">
        <v>0</v>
      </c>
      <c r="D62" s="22">
        <v>1</v>
      </c>
      <c r="E62" s="22">
        <v>3</v>
      </c>
      <c r="F62" s="22">
        <v>5</v>
      </c>
      <c r="G62" s="22">
        <v>10</v>
      </c>
      <c r="H62" s="22">
        <v>20</v>
      </c>
      <c r="I62" s="22">
        <v>30</v>
      </c>
      <c r="J62" s="22">
        <v>40</v>
      </c>
      <c r="K62" s="22">
        <v>50</v>
      </c>
      <c r="L62" s="22">
        <v>60</v>
      </c>
      <c r="M62" s="22">
        <v>70</v>
      </c>
      <c r="N62" s="22">
        <v>80</v>
      </c>
      <c r="O62" s="22">
        <v>90</v>
      </c>
      <c r="P62" s="22">
        <v>97</v>
      </c>
      <c r="Q62" s="22">
        <v>100</v>
      </c>
    </row>
    <row r="63" spans="2:17" ht="15" customHeight="1">
      <c r="B63" s="22" t="s">
        <v>568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</row>
    <row r="64" spans="2:17" ht="15" customHeight="1">
      <c r="B64" s="22" t="s">
        <v>548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</row>
    <row r="65" spans="2:17" ht="15" customHeight="1">
      <c r="B65" s="22" t="s">
        <v>549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</row>
    <row r="66" spans="2:17" ht="15" customHeight="1">
      <c r="B66" s="22" t="s">
        <v>550</v>
      </c>
      <c r="C66" s="39">
        <v>36</v>
      </c>
      <c r="D66" s="39">
        <v>36</v>
      </c>
      <c r="E66" s="39">
        <v>36</v>
      </c>
      <c r="F66" s="39">
        <v>36</v>
      </c>
      <c r="G66" s="39">
        <v>36</v>
      </c>
      <c r="H66" s="39">
        <v>34.200000000000003</v>
      </c>
      <c r="I66" s="39">
        <v>32.4</v>
      </c>
      <c r="J66" s="39">
        <v>28.8</v>
      </c>
      <c r="K66" s="39">
        <v>27</v>
      </c>
      <c r="L66" s="39">
        <v>21.6</v>
      </c>
      <c r="M66" s="39">
        <v>16.2</v>
      </c>
      <c r="N66" s="39">
        <v>11.7</v>
      </c>
      <c r="O66" s="39">
        <v>6.3</v>
      </c>
      <c r="P66" s="39">
        <v>2.7</v>
      </c>
      <c r="Q66" s="23">
        <v>0</v>
      </c>
    </row>
    <row r="67" spans="2:17" ht="15" customHeight="1">
      <c r="B67" s="22" t="s">
        <v>551</v>
      </c>
      <c r="C67" s="39">
        <v>54</v>
      </c>
      <c r="D67" s="39">
        <v>54</v>
      </c>
      <c r="E67" s="39">
        <v>54</v>
      </c>
      <c r="F67" s="39">
        <v>54</v>
      </c>
      <c r="G67" s="39">
        <v>53.1</v>
      </c>
      <c r="H67" s="39">
        <v>48.6</v>
      </c>
      <c r="I67" s="39">
        <v>46.8</v>
      </c>
      <c r="J67" s="39">
        <v>44.1</v>
      </c>
      <c r="K67" s="39">
        <v>42.3</v>
      </c>
      <c r="L67" s="39">
        <v>35.1</v>
      </c>
      <c r="M67" s="39">
        <v>27</v>
      </c>
      <c r="N67" s="39">
        <v>21.6</v>
      </c>
      <c r="O67" s="39">
        <v>11.7</v>
      </c>
      <c r="P67" s="39">
        <v>4.5</v>
      </c>
      <c r="Q67" s="23">
        <v>0</v>
      </c>
    </row>
    <row r="68" spans="2:17" ht="15" customHeight="1">
      <c r="B68" s="22" t="s">
        <v>552</v>
      </c>
      <c r="C68" s="39">
        <v>65.7</v>
      </c>
      <c r="D68" s="39">
        <v>65.7</v>
      </c>
      <c r="E68" s="39">
        <v>65.7</v>
      </c>
      <c r="F68" s="39">
        <v>65.7</v>
      </c>
      <c r="G68" s="39">
        <v>63.9</v>
      </c>
      <c r="H68" s="39">
        <v>57.6</v>
      </c>
      <c r="I68" s="39">
        <v>54.9</v>
      </c>
      <c r="J68" s="39">
        <v>53.1</v>
      </c>
      <c r="K68" s="39">
        <v>51.3</v>
      </c>
      <c r="L68" s="39">
        <v>43.2</v>
      </c>
      <c r="M68" s="39">
        <v>31.5</v>
      </c>
      <c r="N68" s="39">
        <v>25.2</v>
      </c>
      <c r="O68" s="39">
        <v>13.5</v>
      </c>
      <c r="P68" s="39">
        <v>5.4</v>
      </c>
      <c r="Q68" s="23">
        <v>0</v>
      </c>
    </row>
    <row r="69" spans="2:17" ht="15" customHeight="1">
      <c r="B69" s="22" t="s">
        <v>553</v>
      </c>
      <c r="C69" s="39">
        <v>98.1</v>
      </c>
      <c r="D69" s="39">
        <v>98.1</v>
      </c>
      <c r="E69" s="39">
        <v>98.1</v>
      </c>
      <c r="F69" s="39">
        <v>98.1</v>
      </c>
      <c r="G69" s="39">
        <v>94.5</v>
      </c>
      <c r="H69" s="39">
        <v>86.4</v>
      </c>
      <c r="I69" s="39">
        <v>82.8</v>
      </c>
      <c r="J69" s="39">
        <v>80.099999999999994</v>
      </c>
      <c r="K69" s="39">
        <v>77.400000000000006</v>
      </c>
      <c r="L69" s="39">
        <v>66.599999999999994</v>
      </c>
      <c r="M69" s="39">
        <v>48.6</v>
      </c>
      <c r="N69" s="39">
        <v>40.5</v>
      </c>
      <c r="O69" s="39">
        <v>25.2</v>
      </c>
      <c r="P69" s="39">
        <v>11.7</v>
      </c>
      <c r="Q69" s="23">
        <v>0</v>
      </c>
    </row>
    <row r="70" spans="2:17" ht="15" customHeight="1">
      <c r="B70" s="22" t="s">
        <v>554</v>
      </c>
      <c r="C70" s="39">
        <v>110.4</v>
      </c>
      <c r="D70" s="39">
        <v>110.4</v>
      </c>
      <c r="E70" s="39">
        <v>110.4</v>
      </c>
      <c r="F70" s="39">
        <v>110.4</v>
      </c>
      <c r="G70" s="39">
        <v>106.4</v>
      </c>
      <c r="H70" s="39">
        <v>96.8</v>
      </c>
      <c r="I70" s="39">
        <v>92.8</v>
      </c>
      <c r="J70" s="39">
        <v>90.4</v>
      </c>
      <c r="K70" s="39">
        <v>87.2</v>
      </c>
      <c r="L70" s="39">
        <v>74.400000000000006</v>
      </c>
      <c r="M70" s="39">
        <v>53.6</v>
      </c>
      <c r="N70" s="39">
        <v>44.8</v>
      </c>
      <c r="O70" s="39">
        <v>27.2</v>
      </c>
      <c r="P70" s="39">
        <v>13.6</v>
      </c>
      <c r="Q70" s="23">
        <v>0</v>
      </c>
    </row>
    <row r="71" spans="2:17" ht="15" customHeight="1">
      <c r="B71" s="22" t="s">
        <v>555</v>
      </c>
      <c r="C71" s="39">
        <v>135.19999999999999</v>
      </c>
      <c r="D71" s="39">
        <v>135.19999999999999</v>
      </c>
      <c r="E71" s="39">
        <v>135.19999999999999</v>
      </c>
      <c r="F71" s="39">
        <v>135.19999999999999</v>
      </c>
      <c r="G71" s="39">
        <v>130.4</v>
      </c>
      <c r="H71" s="39">
        <v>119.2</v>
      </c>
      <c r="I71" s="39">
        <v>114.4</v>
      </c>
      <c r="J71" s="39">
        <v>111.2</v>
      </c>
      <c r="K71" s="39">
        <v>108</v>
      </c>
      <c r="L71" s="39">
        <v>96</v>
      </c>
      <c r="M71" s="39">
        <v>72.8</v>
      </c>
      <c r="N71" s="39">
        <v>60</v>
      </c>
      <c r="O71" s="39">
        <v>37.6</v>
      </c>
      <c r="P71" s="39">
        <v>19.2</v>
      </c>
      <c r="Q71" s="23">
        <v>0</v>
      </c>
    </row>
    <row r="72" spans="2:17" ht="15" customHeight="1">
      <c r="B72" s="22" t="s">
        <v>556</v>
      </c>
      <c r="C72" s="39">
        <v>154.4</v>
      </c>
      <c r="D72" s="39">
        <v>154.4</v>
      </c>
      <c r="E72" s="39">
        <v>154.4</v>
      </c>
      <c r="F72" s="39">
        <v>154.4</v>
      </c>
      <c r="G72" s="39">
        <v>149.6</v>
      </c>
      <c r="H72" s="39">
        <v>136.80000000000001</v>
      </c>
      <c r="I72" s="39">
        <v>131.19999999999999</v>
      </c>
      <c r="J72" s="39">
        <v>127.2</v>
      </c>
      <c r="K72" s="39">
        <v>124</v>
      </c>
      <c r="L72" s="39">
        <v>112.8</v>
      </c>
      <c r="M72" s="39">
        <v>86.4</v>
      </c>
      <c r="N72" s="39">
        <v>69.599999999999994</v>
      </c>
      <c r="O72" s="39">
        <v>42.4</v>
      </c>
      <c r="P72" s="39">
        <v>20</v>
      </c>
      <c r="Q72" s="23">
        <v>0</v>
      </c>
    </row>
    <row r="73" spans="2:17" ht="15" customHeight="1">
      <c r="B73" s="22" t="s">
        <v>557</v>
      </c>
      <c r="C73" s="39">
        <v>218.4</v>
      </c>
      <c r="D73" s="39">
        <v>218.4</v>
      </c>
      <c r="E73" s="39">
        <v>218.4</v>
      </c>
      <c r="F73" s="39">
        <v>218.4</v>
      </c>
      <c r="G73" s="39">
        <v>211.2</v>
      </c>
      <c r="H73" s="39">
        <v>193.6</v>
      </c>
      <c r="I73" s="39">
        <v>187.2</v>
      </c>
      <c r="J73" s="39">
        <v>184.8</v>
      </c>
      <c r="K73" s="39">
        <v>182.4</v>
      </c>
      <c r="L73" s="39">
        <v>168</v>
      </c>
      <c r="M73" s="39">
        <v>134.4</v>
      </c>
      <c r="N73" s="39">
        <v>109.6</v>
      </c>
      <c r="O73" s="39">
        <v>58.4</v>
      </c>
      <c r="P73" s="39">
        <v>21.6</v>
      </c>
      <c r="Q73" s="23">
        <v>0</v>
      </c>
    </row>
    <row r="74" spans="2:17" ht="15" customHeight="1">
      <c r="B74" s="22" t="s">
        <v>558</v>
      </c>
      <c r="C74" s="39">
        <v>227.2</v>
      </c>
      <c r="D74" s="39">
        <v>227.2</v>
      </c>
      <c r="E74" s="39">
        <v>227.2</v>
      </c>
      <c r="F74" s="39">
        <v>227.2</v>
      </c>
      <c r="G74" s="39">
        <v>217.6</v>
      </c>
      <c r="H74" s="39">
        <v>199.2</v>
      </c>
      <c r="I74" s="39">
        <v>192.8</v>
      </c>
      <c r="J74" s="39">
        <v>191.2</v>
      </c>
      <c r="K74" s="39">
        <v>188.8</v>
      </c>
      <c r="L74" s="39">
        <v>173.6</v>
      </c>
      <c r="M74" s="39">
        <v>139.19999999999999</v>
      </c>
      <c r="N74" s="39">
        <v>114.4</v>
      </c>
      <c r="O74" s="39">
        <v>60.8</v>
      </c>
      <c r="P74" s="39">
        <v>22.4</v>
      </c>
      <c r="Q74" s="23">
        <v>0</v>
      </c>
    </row>
    <row r="75" spans="2:17" ht="15" customHeight="1">
      <c r="B75" s="22" t="s">
        <v>559</v>
      </c>
      <c r="C75" s="39">
        <v>236</v>
      </c>
      <c r="D75" s="39">
        <v>236</v>
      </c>
      <c r="E75" s="39">
        <v>236</v>
      </c>
      <c r="F75" s="39">
        <v>236</v>
      </c>
      <c r="G75" s="39">
        <v>228</v>
      </c>
      <c r="H75" s="39">
        <v>208.8</v>
      </c>
      <c r="I75" s="39">
        <v>202.4</v>
      </c>
      <c r="J75" s="39">
        <v>200.8</v>
      </c>
      <c r="K75" s="39">
        <v>198.4</v>
      </c>
      <c r="L75" s="39">
        <v>183.2</v>
      </c>
      <c r="M75" s="39">
        <v>147.19999999999999</v>
      </c>
      <c r="N75" s="39">
        <v>120</v>
      </c>
      <c r="O75" s="39">
        <v>62.4</v>
      </c>
      <c r="P75" s="39">
        <v>22.4</v>
      </c>
      <c r="Q75" s="23">
        <v>0</v>
      </c>
    </row>
    <row r="76" spans="2:17" ht="15" customHeight="1">
      <c r="B76" s="22" t="s">
        <v>560</v>
      </c>
      <c r="C76" s="39">
        <v>236</v>
      </c>
      <c r="D76" s="39">
        <v>236</v>
      </c>
      <c r="E76" s="39">
        <v>236</v>
      </c>
      <c r="F76" s="39">
        <v>236</v>
      </c>
      <c r="G76" s="39">
        <v>228</v>
      </c>
      <c r="H76" s="39">
        <v>208.8</v>
      </c>
      <c r="I76" s="39">
        <v>202.4</v>
      </c>
      <c r="J76" s="39">
        <v>200.8</v>
      </c>
      <c r="K76" s="39">
        <v>198.4</v>
      </c>
      <c r="L76" s="39">
        <v>183.2</v>
      </c>
      <c r="M76" s="39">
        <v>147.19999999999999</v>
      </c>
      <c r="N76" s="39">
        <v>120</v>
      </c>
      <c r="O76" s="39">
        <v>62.4</v>
      </c>
      <c r="P76" s="39">
        <v>22.4</v>
      </c>
      <c r="Q76" s="23">
        <v>0</v>
      </c>
    </row>
    <row r="77" spans="2:17" ht="15" customHeight="1">
      <c r="B77" s="22" t="s">
        <v>561</v>
      </c>
      <c r="C77" s="39">
        <v>236</v>
      </c>
      <c r="D77" s="39">
        <v>236</v>
      </c>
      <c r="E77" s="39">
        <v>236</v>
      </c>
      <c r="F77" s="39">
        <v>236</v>
      </c>
      <c r="G77" s="39">
        <v>228</v>
      </c>
      <c r="H77" s="39">
        <v>208.8</v>
      </c>
      <c r="I77" s="39">
        <v>202.4</v>
      </c>
      <c r="J77" s="39">
        <v>200.8</v>
      </c>
      <c r="K77" s="39">
        <v>198.4</v>
      </c>
      <c r="L77" s="39">
        <v>183.2</v>
      </c>
      <c r="M77" s="39">
        <v>147.19999999999999</v>
      </c>
      <c r="N77" s="39">
        <v>120</v>
      </c>
      <c r="O77" s="39">
        <v>62.4</v>
      </c>
      <c r="P77" s="39">
        <v>22.4</v>
      </c>
      <c r="Q77" s="23">
        <v>0</v>
      </c>
    </row>
    <row r="78" spans="2:17" ht="15" customHeight="1">
      <c r="B78" s="22" t="s">
        <v>562</v>
      </c>
      <c r="C78" s="39">
        <v>236</v>
      </c>
      <c r="D78" s="39">
        <v>236</v>
      </c>
      <c r="E78" s="39">
        <v>236</v>
      </c>
      <c r="F78" s="39">
        <v>236</v>
      </c>
      <c r="G78" s="39">
        <v>228</v>
      </c>
      <c r="H78" s="39">
        <v>208.8</v>
      </c>
      <c r="I78" s="39">
        <v>202.4</v>
      </c>
      <c r="J78" s="39">
        <v>200.8</v>
      </c>
      <c r="K78" s="39">
        <v>198.4</v>
      </c>
      <c r="L78" s="39">
        <v>183.2</v>
      </c>
      <c r="M78" s="39">
        <v>147.19999999999999</v>
      </c>
      <c r="N78" s="39">
        <v>120</v>
      </c>
      <c r="O78" s="39">
        <v>62.4</v>
      </c>
      <c r="P78" s="39">
        <v>22.4</v>
      </c>
      <c r="Q78" s="23">
        <v>0</v>
      </c>
    </row>
    <row r="79" spans="2:17" ht="15" customHeight="1">
      <c r="B79" s="22" t="s">
        <v>563</v>
      </c>
      <c r="C79" s="39">
        <v>236</v>
      </c>
      <c r="D79" s="39">
        <v>236</v>
      </c>
      <c r="E79" s="39">
        <v>236</v>
      </c>
      <c r="F79" s="39">
        <v>236</v>
      </c>
      <c r="G79" s="39">
        <v>228</v>
      </c>
      <c r="H79" s="39">
        <v>212</v>
      </c>
      <c r="I79" s="39">
        <v>202.4</v>
      </c>
      <c r="J79" s="39">
        <v>200.8</v>
      </c>
      <c r="K79" s="39">
        <v>198.4</v>
      </c>
      <c r="L79" s="39">
        <v>183.2</v>
      </c>
      <c r="M79" s="39">
        <v>147.19999999999999</v>
      </c>
      <c r="N79" s="39">
        <v>120</v>
      </c>
      <c r="O79" s="39">
        <v>62.4</v>
      </c>
      <c r="P79" s="39">
        <v>22.4</v>
      </c>
      <c r="Q79" s="23">
        <v>0</v>
      </c>
    </row>
    <row r="80" spans="2:17" ht="15" customHeight="1">
      <c r="B80" s="22" t="s">
        <v>564</v>
      </c>
      <c r="C80" s="39">
        <v>196</v>
      </c>
      <c r="D80" s="39">
        <v>196</v>
      </c>
      <c r="E80" s="39">
        <v>196</v>
      </c>
      <c r="F80" s="39">
        <v>196</v>
      </c>
      <c r="G80" s="39">
        <v>192</v>
      </c>
      <c r="H80" s="39">
        <v>185.6</v>
      </c>
      <c r="I80" s="39">
        <v>171.2</v>
      </c>
      <c r="J80" s="39">
        <v>168</v>
      </c>
      <c r="K80" s="39">
        <v>165.6</v>
      </c>
      <c r="L80" s="39">
        <v>152</v>
      </c>
      <c r="M80" s="39">
        <v>120.8</v>
      </c>
      <c r="N80" s="39">
        <v>99.2</v>
      </c>
      <c r="O80" s="39">
        <v>56.8</v>
      </c>
      <c r="P80" s="39">
        <v>25.6</v>
      </c>
      <c r="Q80" s="23">
        <v>0</v>
      </c>
    </row>
    <row r="81" spans="2:17" ht="15" customHeight="1">
      <c r="B81" s="22" t="s">
        <v>567</v>
      </c>
      <c r="C81" s="39">
        <v>154.4</v>
      </c>
      <c r="D81" s="39">
        <v>154.4</v>
      </c>
      <c r="E81" s="39">
        <v>154.4</v>
      </c>
      <c r="F81" s="39">
        <v>154.4</v>
      </c>
      <c r="G81" s="39">
        <v>149.6</v>
      </c>
      <c r="H81" s="39">
        <v>136.80000000000001</v>
      </c>
      <c r="I81" s="39">
        <v>131.19999999999999</v>
      </c>
      <c r="J81" s="39">
        <v>127.2</v>
      </c>
      <c r="K81" s="39">
        <v>124</v>
      </c>
      <c r="L81" s="39">
        <v>112.8</v>
      </c>
      <c r="M81" s="39">
        <v>86.4</v>
      </c>
      <c r="N81" s="39">
        <v>69.599999999999994</v>
      </c>
      <c r="O81" s="39">
        <v>42.4</v>
      </c>
      <c r="P81" s="39">
        <v>20</v>
      </c>
      <c r="Q81" s="23">
        <v>0</v>
      </c>
    </row>
    <row r="82" spans="2:17" ht="15" customHeight="1">
      <c r="B82" s="22" t="s">
        <v>291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</row>
    <row r="83" spans="2:17" ht="15" customHeight="1"/>
    <row r="84" spans="2:17" ht="15" customHeight="1">
      <c r="B84" s="232" t="s">
        <v>75</v>
      </c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4"/>
    </row>
    <row r="85" spans="2:17" ht="15" customHeight="1">
      <c r="B85" s="26" t="s">
        <v>70</v>
      </c>
      <c r="C85" s="22">
        <v>0</v>
      </c>
      <c r="D85" s="22">
        <v>1</v>
      </c>
      <c r="E85" s="22">
        <v>3</v>
      </c>
      <c r="F85" s="22">
        <v>5</v>
      </c>
      <c r="G85" s="22">
        <v>10</v>
      </c>
      <c r="H85" s="22">
        <v>20</v>
      </c>
      <c r="I85" s="22">
        <v>30</v>
      </c>
      <c r="J85" s="22">
        <v>40</v>
      </c>
      <c r="K85" s="22">
        <v>50</v>
      </c>
      <c r="L85" s="22">
        <v>60</v>
      </c>
      <c r="M85" s="22">
        <v>70</v>
      </c>
      <c r="N85" s="22">
        <v>80</v>
      </c>
      <c r="O85" s="22">
        <v>90</v>
      </c>
      <c r="P85" s="22">
        <v>97</v>
      </c>
      <c r="Q85" s="22">
        <v>100</v>
      </c>
    </row>
    <row r="86" spans="2:17" ht="15" customHeight="1">
      <c r="B86" s="22" t="s">
        <v>77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</row>
    <row r="87" spans="2:17" ht="15" customHeight="1">
      <c r="B87" s="22" t="s">
        <v>548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</row>
    <row r="88" spans="2:17" ht="15" customHeight="1">
      <c r="B88" s="22" t="s">
        <v>549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</row>
    <row r="89" spans="2:17" ht="15" customHeight="1">
      <c r="B89" s="22" t="s">
        <v>550</v>
      </c>
      <c r="C89" s="39">
        <v>13.5</v>
      </c>
      <c r="D89" s="39">
        <v>13.5</v>
      </c>
      <c r="E89" s="39">
        <v>13.5</v>
      </c>
      <c r="F89" s="39">
        <v>13.5</v>
      </c>
      <c r="G89" s="39">
        <v>13.5</v>
      </c>
      <c r="H89" s="39">
        <v>11.7</v>
      </c>
      <c r="I89" s="39">
        <v>10.8</v>
      </c>
      <c r="J89" s="39">
        <v>9.9</v>
      </c>
      <c r="K89" s="39">
        <v>9</v>
      </c>
      <c r="L89" s="39">
        <v>7.2</v>
      </c>
      <c r="M89" s="39">
        <v>5.4</v>
      </c>
      <c r="N89" s="39">
        <v>3.6</v>
      </c>
      <c r="O89" s="39">
        <v>1.8</v>
      </c>
      <c r="P89" s="39">
        <v>0.9</v>
      </c>
      <c r="Q89" s="23">
        <v>0</v>
      </c>
    </row>
    <row r="90" spans="2:17" ht="15" customHeight="1">
      <c r="B90" s="22" t="s">
        <v>551</v>
      </c>
      <c r="C90" s="39">
        <v>31.5</v>
      </c>
      <c r="D90" s="39">
        <v>31.5</v>
      </c>
      <c r="E90" s="39">
        <v>31.5</v>
      </c>
      <c r="F90" s="39">
        <v>31.5</v>
      </c>
      <c r="G90" s="39">
        <v>28.8</v>
      </c>
      <c r="H90" s="39">
        <v>27</v>
      </c>
      <c r="I90" s="39">
        <v>25.2</v>
      </c>
      <c r="J90" s="39">
        <v>22.5</v>
      </c>
      <c r="K90" s="39">
        <v>20.7</v>
      </c>
      <c r="L90" s="39">
        <v>17.100000000000001</v>
      </c>
      <c r="M90" s="39">
        <v>13.5</v>
      </c>
      <c r="N90" s="39">
        <v>8.1</v>
      </c>
      <c r="O90" s="39">
        <v>3.6</v>
      </c>
      <c r="P90" s="39">
        <v>2.7</v>
      </c>
      <c r="Q90" s="23">
        <v>0</v>
      </c>
    </row>
    <row r="91" spans="2:17" ht="15" customHeight="1">
      <c r="B91" s="22" t="s">
        <v>552</v>
      </c>
      <c r="C91" s="39">
        <v>39.6</v>
      </c>
      <c r="D91" s="39">
        <v>39.6</v>
      </c>
      <c r="E91" s="39">
        <v>39.6</v>
      </c>
      <c r="F91" s="39">
        <v>39.6</v>
      </c>
      <c r="G91" s="39">
        <v>37.799999999999997</v>
      </c>
      <c r="H91" s="39">
        <v>35.1</v>
      </c>
      <c r="I91" s="39">
        <v>33.299999999999997</v>
      </c>
      <c r="J91" s="39">
        <v>29.7</v>
      </c>
      <c r="K91" s="39">
        <v>26.1</v>
      </c>
      <c r="L91" s="39">
        <v>21.6</v>
      </c>
      <c r="M91" s="39">
        <v>15.3</v>
      </c>
      <c r="N91" s="39">
        <v>9.9</v>
      </c>
      <c r="O91" s="39">
        <v>5.4</v>
      </c>
      <c r="P91" s="39">
        <v>3.6</v>
      </c>
      <c r="Q91" s="23">
        <v>0</v>
      </c>
    </row>
    <row r="92" spans="2:17" ht="15" customHeight="1">
      <c r="B92" s="22" t="s">
        <v>553</v>
      </c>
      <c r="C92" s="39">
        <v>55.8</v>
      </c>
      <c r="D92" s="39">
        <v>55.8</v>
      </c>
      <c r="E92" s="39">
        <v>55.8</v>
      </c>
      <c r="F92" s="39">
        <v>55.8</v>
      </c>
      <c r="G92" s="39">
        <v>54</v>
      </c>
      <c r="H92" s="39">
        <v>50.4</v>
      </c>
      <c r="I92" s="39">
        <v>46.8</v>
      </c>
      <c r="J92" s="39">
        <v>43.2</v>
      </c>
      <c r="K92" s="39">
        <v>37.799999999999997</v>
      </c>
      <c r="L92" s="39">
        <v>31</v>
      </c>
      <c r="M92" s="39">
        <v>20</v>
      </c>
      <c r="N92" s="39">
        <v>15.3</v>
      </c>
      <c r="O92" s="39">
        <v>9</v>
      </c>
      <c r="P92" s="39">
        <v>5.4</v>
      </c>
      <c r="Q92" s="23">
        <v>0</v>
      </c>
    </row>
    <row r="93" spans="2:17" ht="15" customHeight="1">
      <c r="B93" s="22" t="s">
        <v>554</v>
      </c>
      <c r="C93" s="39">
        <v>59.2</v>
      </c>
      <c r="D93" s="39">
        <v>59.2</v>
      </c>
      <c r="E93" s="39">
        <v>59.2</v>
      </c>
      <c r="F93" s="39">
        <v>59.2</v>
      </c>
      <c r="G93" s="39">
        <v>56.8</v>
      </c>
      <c r="H93" s="39">
        <v>52.8</v>
      </c>
      <c r="I93" s="39">
        <v>50</v>
      </c>
      <c r="J93" s="39">
        <v>47</v>
      </c>
      <c r="K93" s="39">
        <v>43</v>
      </c>
      <c r="L93" s="39">
        <v>35</v>
      </c>
      <c r="M93" s="39">
        <v>23.2</v>
      </c>
      <c r="N93" s="39">
        <v>18</v>
      </c>
      <c r="O93" s="39">
        <v>12</v>
      </c>
      <c r="P93" s="39">
        <v>6.5</v>
      </c>
      <c r="Q93" s="23">
        <v>0</v>
      </c>
    </row>
    <row r="94" spans="2:17" ht="15" customHeight="1">
      <c r="B94" s="22" t="s">
        <v>555</v>
      </c>
      <c r="C94" s="39">
        <v>72.8</v>
      </c>
      <c r="D94" s="39">
        <v>72.8</v>
      </c>
      <c r="E94" s="39">
        <v>72.8</v>
      </c>
      <c r="F94" s="39">
        <v>72.8</v>
      </c>
      <c r="G94" s="39">
        <v>70.400000000000006</v>
      </c>
      <c r="H94" s="39">
        <v>65.599999999999994</v>
      </c>
      <c r="I94" s="39">
        <v>61.6</v>
      </c>
      <c r="J94" s="39">
        <v>57.6</v>
      </c>
      <c r="K94" s="39">
        <v>52</v>
      </c>
      <c r="L94" s="39">
        <v>44</v>
      </c>
      <c r="M94" s="39">
        <v>33.6</v>
      </c>
      <c r="N94" s="39">
        <v>24</v>
      </c>
      <c r="O94" s="39">
        <v>16</v>
      </c>
      <c r="P94" s="39">
        <v>8</v>
      </c>
      <c r="Q94" s="23">
        <v>0</v>
      </c>
    </row>
    <row r="95" spans="2:17" ht="15" customHeight="1">
      <c r="B95" s="22" t="s">
        <v>556</v>
      </c>
      <c r="C95" s="39">
        <v>84.8</v>
      </c>
      <c r="D95" s="39">
        <v>84.8</v>
      </c>
      <c r="E95" s="39">
        <v>84.8</v>
      </c>
      <c r="F95" s="39">
        <v>84.8</v>
      </c>
      <c r="G95" s="39">
        <v>82.4</v>
      </c>
      <c r="H95" s="39">
        <v>77.599999999999994</v>
      </c>
      <c r="I95" s="39">
        <v>73.599999999999994</v>
      </c>
      <c r="J95" s="39">
        <v>69.599999999999994</v>
      </c>
      <c r="K95" s="39">
        <v>64.8</v>
      </c>
      <c r="L95" s="39">
        <v>55.2</v>
      </c>
      <c r="M95" s="39">
        <v>43.2</v>
      </c>
      <c r="N95" s="39">
        <v>33.6</v>
      </c>
      <c r="O95" s="39">
        <v>24.8</v>
      </c>
      <c r="P95" s="39">
        <v>10.4</v>
      </c>
      <c r="Q95" s="23">
        <v>0</v>
      </c>
    </row>
    <row r="96" spans="2:17" ht="15" customHeight="1">
      <c r="B96" s="22" t="s">
        <v>557</v>
      </c>
      <c r="C96" s="39">
        <v>123.2</v>
      </c>
      <c r="D96" s="39">
        <v>123.2</v>
      </c>
      <c r="E96" s="39">
        <v>123.2</v>
      </c>
      <c r="F96" s="39">
        <v>123.2</v>
      </c>
      <c r="G96" s="39">
        <v>118.4</v>
      </c>
      <c r="H96" s="39">
        <v>113.6</v>
      </c>
      <c r="I96" s="39">
        <v>109.6</v>
      </c>
      <c r="J96" s="39">
        <v>104.8</v>
      </c>
      <c r="K96" s="39">
        <v>100.8</v>
      </c>
      <c r="L96" s="39">
        <v>93.6</v>
      </c>
      <c r="M96" s="39">
        <v>78.400000000000006</v>
      </c>
      <c r="N96" s="39">
        <v>63.2</v>
      </c>
      <c r="O96" s="39">
        <v>33.6</v>
      </c>
      <c r="P96" s="39">
        <v>12</v>
      </c>
      <c r="Q96" s="23">
        <v>0</v>
      </c>
    </row>
    <row r="97" spans="2:17" ht="15" customHeight="1">
      <c r="B97" s="22" t="s">
        <v>558</v>
      </c>
      <c r="C97" s="39">
        <v>128</v>
      </c>
      <c r="D97" s="39">
        <v>128</v>
      </c>
      <c r="E97" s="39">
        <v>128</v>
      </c>
      <c r="F97" s="39">
        <v>128</v>
      </c>
      <c r="G97" s="39">
        <v>123.2</v>
      </c>
      <c r="H97" s="39">
        <v>118.4</v>
      </c>
      <c r="I97" s="39">
        <v>114.4</v>
      </c>
      <c r="J97" s="39">
        <v>110.4</v>
      </c>
      <c r="K97" s="39">
        <v>104.8</v>
      </c>
      <c r="L97" s="39">
        <v>97.6</v>
      </c>
      <c r="M97" s="39">
        <v>82.4</v>
      </c>
      <c r="N97" s="39">
        <v>67.2</v>
      </c>
      <c r="O97" s="39">
        <v>36</v>
      </c>
      <c r="P97" s="39">
        <v>12.8</v>
      </c>
      <c r="Q97" s="23">
        <v>0</v>
      </c>
    </row>
    <row r="98" spans="2:17" ht="15" customHeight="1">
      <c r="B98" s="22" t="s">
        <v>559</v>
      </c>
      <c r="C98" s="39">
        <v>134.4</v>
      </c>
      <c r="D98" s="39">
        <v>134.4</v>
      </c>
      <c r="E98" s="39">
        <v>134.4</v>
      </c>
      <c r="F98" s="39">
        <v>134.4</v>
      </c>
      <c r="G98" s="39">
        <v>128.80000000000001</v>
      </c>
      <c r="H98" s="39">
        <v>124</v>
      </c>
      <c r="I98" s="39">
        <v>120</v>
      </c>
      <c r="J98" s="39">
        <v>116</v>
      </c>
      <c r="K98" s="39">
        <v>110.4</v>
      </c>
      <c r="L98" s="39">
        <v>104</v>
      </c>
      <c r="M98" s="39">
        <v>88</v>
      </c>
      <c r="N98" s="39">
        <v>72</v>
      </c>
      <c r="O98" s="39">
        <v>37.6</v>
      </c>
      <c r="P98" s="39">
        <v>13.6</v>
      </c>
      <c r="Q98" s="23">
        <v>0</v>
      </c>
    </row>
    <row r="99" spans="2:17" ht="15" customHeight="1">
      <c r="B99" s="22" t="s">
        <v>560</v>
      </c>
      <c r="C99" s="39">
        <v>134.4</v>
      </c>
      <c r="D99" s="39">
        <v>134.4</v>
      </c>
      <c r="E99" s="39">
        <v>134.4</v>
      </c>
      <c r="F99" s="39">
        <v>134.4</v>
      </c>
      <c r="G99" s="39">
        <v>128.80000000000001</v>
      </c>
      <c r="H99" s="39">
        <v>124</v>
      </c>
      <c r="I99" s="39">
        <v>120</v>
      </c>
      <c r="J99" s="39">
        <v>116</v>
      </c>
      <c r="K99" s="39">
        <v>110.4</v>
      </c>
      <c r="L99" s="39">
        <v>104</v>
      </c>
      <c r="M99" s="39">
        <v>88</v>
      </c>
      <c r="N99" s="39">
        <v>72</v>
      </c>
      <c r="O99" s="39">
        <v>37.6</v>
      </c>
      <c r="P99" s="39">
        <v>13.6</v>
      </c>
      <c r="Q99" s="23">
        <v>0</v>
      </c>
    </row>
    <row r="100" spans="2:17" ht="15" customHeight="1">
      <c r="B100" s="22" t="s">
        <v>561</v>
      </c>
      <c r="C100" s="39">
        <v>134.4</v>
      </c>
      <c r="D100" s="39">
        <v>134.4</v>
      </c>
      <c r="E100" s="39">
        <v>134.4</v>
      </c>
      <c r="F100" s="39">
        <v>134.4</v>
      </c>
      <c r="G100" s="39">
        <v>128.80000000000001</v>
      </c>
      <c r="H100" s="39">
        <v>124</v>
      </c>
      <c r="I100" s="39">
        <v>120</v>
      </c>
      <c r="J100" s="39">
        <v>116</v>
      </c>
      <c r="K100" s="39">
        <v>110.4</v>
      </c>
      <c r="L100" s="39">
        <v>104</v>
      </c>
      <c r="M100" s="39">
        <v>88</v>
      </c>
      <c r="N100" s="39">
        <v>72</v>
      </c>
      <c r="O100" s="39">
        <v>37.6</v>
      </c>
      <c r="P100" s="39">
        <v>13.6</v>
      </c>
      <c r="Q100" s="23">
        <v>0</v>
      </c>
    </row>
    <row r="101" spans="2:17" ht="15" customHeight="1">
      <c r="B101" s="22" t="s">
        <v>562</v>
      </c>
      <c r="C101" s="39">
        <v>134.4</v>
      </c>
      <c r="D101" s="39">
        <v>134.4</v>
      </c>
      <c r="E101" s="39">
        <v>134.4</v>
      </c>
      <c r="F101" s="39">
        <v>134.4</v>
      </c>
      <c r="G101" s="39">
        <v>128.80000000000001</v>
      </c>
      <c r="H101" s="39">
        <v>124</v>
      </c>
      <c r="I101" s="39">
        <v>120</v>
      </c>
      <c r="J101" s="39">
        <v>116</v>
      </c>
      <c r="K101" s="39">
        <v>110.4</v>
      </c>
      <c r="L101" s="39">
        <v>104</v>
      </c>
      <c r="M101" s="39">
        <v>88</v>
      </c>
      <c r="N101" s="39">
        <v>72</v>
      </c>
      <c r="O101" s="39">
        <v>37.6</v>
      </c>
      <c r="P101" s="39">
        <v>13.6</v>
      </c>
      <c r="Q101" s="23">
        <v>0</v>
      </c>
    </row>
    <row r="102" spans="2:17" ht="15" customHeight="1">
      <c r="B102" s="22" t="s">
        <v>563</v>
      </c>
      <c r="C102" s="39">
        <v>134.4</v>
      </c>
      <c r="D102" s="39">
        <v>134.4</v>
      </c>
      <c r="E102" s="39">
        <v>134.4</v>
      </c>
      <c r="F102" s="39">
        <v>134.4</v>
      </c>
      <c r="G102" s="39">
        <v>128.80000000000001</v>
      </c>
      <c r="H102" s="39">
        <v>124</v>
      </c>
      <c r="I102" s="39">
        <v>120</v>
      </c>
      <c r="J102" s="39">
        <v>116</v>
      </c>
      <c r="K102" s="39">
        <v>110.4</v>
      </c>
      <c r="L102" s="39">
        <v>104</v>
      </c>
      <c r="M102" s="39">
        <v>88</v>
      </c>
      <c r="N102" s="39">
        <v>72</v>
      </c>
      <c r="O102" s="39">
        <v>37.6</v>
      </c>
      <c r="P102" s="39">
        <v>13.6</v>
      </c>
      <c r="Q102" s="23">
        <v>0</v>
      </c>
    </row>
    <row r="103" spans="2:17" ht="17.100000000000001" customHeight="1">
      <c r="B103" s="22" t="s">
        <v>564</v>
      </c>
      <c r="C103" s="39">
        <v>110.4</v>
      </c>
      <c r="D103" s="39">
        <v>110.4</v>
      </c>
      <c r="E103" s="39">
        <v>110.4</v>
      </c>
      <c r="F103" s="39">
        <v>110.4</v>
      </c>
      <c r="G103" s="39">
        <v>106.4</v>
      </c>
      <c r="H103" s="39">
        <v>101.6</v>
      </c>
      <c r="I103" s="39">
        <v>105.6</v>
      </c>
      <c r="J103" s="39">
        <v>93.6</v>
      </c>
      <c r="K103" s="39">
        <v>88</v>
      </c>
      <c r="L103" s="39">
        <v>80</v>
      </c>
      <c r="M103" s="39">
        <v>66.400000000000006</v>
      </c>
      <c r="N103" s="39">
        <v>52</v>
      </c>
      <c r="O103" s="39">
        <v>32</v>
      </c>
      <c r="P103" s="39">
        <v>12</v>
      </c>
      <c r="Q103" s="23">
        <v>0</v>
      </c>
    </row>
    <row r="104" spans="2:17" ht="17.100000000000001" customHeight="1">
      <c r="B104" s="22" t="s">
        <v>569</v>
      </c>
      <c r="C104" s="39">
        <v>80.8</v>
      </c>
      <c r="D104" s="39">
        <v>80.8</v>
      </c>
      <c r="E104" s="39">
        <v>80.8</v>
      </c>
      <c r="F104" s="39">
        <v>80.8</v>
      </c>
      <c r="G104" s="39">
        <v>78.400000000000006</v>
      </c>
      <c r="H104" s="39">
        <v>73.599999999999994</v>
      </c>
      <c r="I104" s="39">
        <v>69.599999999999994</v>
      </c>
      <c r="J104" s="39">
        <v>65.599999999999994</v>
      </c>
      <c r="K104" s="39">
        <v>60.8</v>
      </c>
      <c r="L104" s="39">
        <v>51.2</v>
      </c>
      <c r="M104" s="39">
        <v>39.200000000000003</v>
      </c>
      <c r="N104" s="39">
        <v>27.2</v>
      </c>
      <c r="O104" s="39">
        <v>20.8</v>
      </c>
      <c r="P104" s="39">
        <v>10.4</v>
      </c>
      <c r="Q104" s="23">
        <v>0</v>
      </c>
    </row>
    <row r="105" spans="2:17" ht="17.100000000000001" customHeight="1">
      <c r="B105" s="22" t="s">
        <v>570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</row>
    <row r="106" spans="2:17" ht="17.100000000000001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</row>
    <row r="107" spans="2:17" ht="17.100000000000001" customHeight="1">
      <c r="B107" s="193" t="s">
        <v>575</v>
      </c>
    </row>
  </sheetData>
  <mergeCells count="4">
    <mergeCell ref="B7:Q7"/>
    <mergeCell ref="B84:Q84"/>
    <mergeCell ref="B61:Q61"/>
    <mergeCell ref="B31:Q31"/>
  </mergeCells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03"/>
  <sheetViews>
    <sheetView showGridLines="0" zoomScale="85" zoomScaleNormal="85" workbookViewId="0">
      <selection activeCell="E14" sqref="E14"/>
    </sheetView>
  </sheetViews>
  <sheetFormatPr defaultColWidth="8.6640625" defaultRowHeight="13.8"/>
  <cols>
    <col min="1" max="1" width="2.6640625" style="50" customWidth="1"/>
    <col min="2" max="2" width="18.109375" style="50" customWidth="1"/>
    <col min="3" max="5" width="12.6640625" style="66" customWidth="1"/>
    <col min="6" max="17" width="12.6640625" style="50" customWidth="1"/>
    <col min="18" max="16384" width="8.6640625" style="50"/>
  </cols>
  <sheetData>
    <row r="2" spans="2:17" ht="15.6">
      <c r="B2" s="49" t="s">
        <v>111</v>
      </c>
      <c r="C2" s="50"/>
      <c r="D2" s="50"/>
      <c r="E2" s="50"/>
    </row>
    <row r="3" spans="2:17" ht="15.6">
      <c r="B3" s="49"/>
      <c r="C3" s="50" t="s">
        <v>112</v>
      </c>
      <c r="D3" s="50"/>
      <c r="E3" s="50"/>
    </row>
    <row r="4" spans="2:17" ht="15.6">
      <c r="B4" s="49"/>
      <c r="C4" s="50" t="s">
        <v>113</v>
      </c>
      <c r="D4" s="50"/>
      <c r="E4" s="50"/>
      <c r="L4" s="66"/>
      <c r="M4" s="66"/>
      <c r="N4" s="66"/>
      <c r="O4" s="66"/>
      <c r="P4" s="66"/>
      <c r="Q4" s="66"/>
    </row>
    <row r="6" spans="2:17" ht="29.4" customHeight="1">
      <c r="B6" s="238" t="s">
        <v>96</v>
      </c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</row>
    <row r="7" spans="2:17" ht="14.4">
      <c r="B7" s="67" t="s">
        <v>70</v>
      </c>
      <c r="C7" s="68">
        <v>0</v>
      </c>
      <c r="D7" s="68">
        <v>1</v>
      </c>
      <c r="E7" s="68">
        <v>3</v>
      </c>
      <c r="F7" s="68">
        <v>5</v>
      </c>
      <c r="G7" s="68">
        <v>10</v>
      </c>
      <c r="H7" s="68">
        <v>20</v>
      </c>
      <c r="I7" s="68">
        <v>30</v>
      </c>
      <c r="J7" s="68">
        <v>40</v>
      </c>
      <c r="K7" s="68">
        <v>50</v>
      </c>
      <c r="L7" s="68">
        <v>60</v>
      </c>
      <c r="M7" s="68">
        <v>70</v>
      </c>
      <c r="N7" s="68">
        <v>80</v>
      </c>
      <c r="O7" s="68">
        <v>90</v>
      </c>
      <c r="P7" s="68">
        <v>97</v>
      </c>
      <c r="Q7" s="68">
        <v>100</v>
      </c>
    </row>
    <row r="8" spans="2:17" ht="15" customHeight="1">
      <c r="B8" s="22" t="s">
        <v>77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</row>
    <row r="9" spans="2:17" ht="15" customHeight="1">
      <c r="B9" s="194" t="s">
        <v>548</v>
      </c>
      <c r="C9" s="69">
        <v>0</v>
      </c>
      <c r="D9" s="128">
        <v>58.9</v>
      </c>
      <c r="E9" s="128">
        <v>58.9</v>
      </c>
      <c r="F9" s="128">
        <v>59.5</v>
      </c>
      <c r="G9" s="128">
        <v>73.8</v>
      </c>
      <c r="H9" s="128">
        <v>117.9</v>
      </c>
      <c r="I9" s="128">
        <v>162.1</v>
      </c>
      <c r="J9" s="128">
        <v>229.8</v>
      </c>
      <c r="K9" s="128">
        <v>283.8</v>
      </c>
      <c r="L9" s="128">
        <v>382.4</v>
      </c>
      <c r="M9" s="128">
        <v>510.5</v>
      </c>
      <c r="N9" s="128">
        <v>658.4</v>
      </c>
      <c r="O9" s="128">
        <v>747.3</v>
      </c>
      <c r="P9" s="128">
        <v>788.4</v>
      </c>
      <c r="Q9" s="128">
        <v>799.8</v>
      </c>
    </row>
    <row r="10" spans="2:17" ht="15" customHeight="1">
      <c r="B10" s="194" t="s">
        <v>549</v>
      </c>
      <c r="C10" s="69">
        <v>0</v>
      </c>
      <c r="D10" s="128">
        <v>70.099999999999994</v>
      </c>
      <c r="E10" s="128">
        <v>70.099999999999994</v>
      </c>
      <c r="F10" s="128">
        <v>70.8</v>
      </c>
      <c r="G10" s="128">
        <v>93.9</v>
      </c>
      <c r="H10" s="128">
        <v>169.6</v>
      </c>
      <c r="I10" s="128">
        <v>248.9</v>
      </c>
      <c r="J10" s="128">
        <v>348.8</v>
      </c>
      <c r="K10" s="128">
        <v>441.7</v>
      </c>
      <c r="L10" s="128">
        <v>563</v>
      </c>
      <c r="M10" s="128">
        <v>696.6</v>
      </c>
      <c r="N10" s="128">
        <v>823</v>
      </c>
      <c r="O10" s="128">
        <v>871.2</v>
      </c>
      <c r="P10" s="128">
        <v>901.1</v>
      </c>
      <c r="Q10" s="128">
        <v>914</v>
      </c>
    </row>
    <row r="11" spans="2:17" ht="15" customHeight="1">
      <c r="B11" s="194" t="s">
        <v>550</v>
      </c>
      <c r="C11" s="69">
        <v>0</v>
      </c>
      <c r="D11" s="128">
        <v>81.3</v>
      </c>
      <c r="E11" s="128">
        <v>81.3</v>
      </c>
      <c r="F11" s="128">
        <v>82.1</v>
      </c>
      <c r="G11" s="128">
        <v>110.9</v>
      </c>
      <c r="H11" s="128">
        <v>218.3</v>
      </c>
      <c r="I11" s="128">
        <v>330</v>
      </c>
      <c r="J11" s="128">
        <v>459.3</v>
      </c>
      <c r="K11" s="128">
        <v>590.6</v>
      </c>
      <c r="L11" s="128">
        <v>728.9</v>
      </c>
      <c r="M11" s="128">
        <v>864.8</v>
      </c>
      <c r="N11" s="128">
        <v>925.3</v>
      </c>
      <c r="O11" s="128">
        <v>992</v>
      </c>
      <c r="P11" s="128">
        <v>1001.2</v>
      </c>
      <c r="Q11" s="128">
        <v>1015.6</v>
      </c>
    </row>
    <row r="12" spans="2:17" ht="15" customHeight="1">
      <c r="B12" s="194" t="s">
        <v>551</v>
      </c>
      <c r="C12" s="69">
        <v>0</v>
      </c>
      <c r="D12" s="128">
        <v>84</v>
      </c>
      <c r="E12" s="128">
        <v>84</v>
      </c>
      <c r="F12" s="128">
        <v>84.8</v>
      </c>
      <c r="G12" s="128">
        <v>119.3</v>
      </c>
      <c r="H12" s="128">
        <v>247</v>
      </c>
      <c r="I12" s="128">
        <v>364.7</v>
      </c>
      <c r="J12" s="128">
        <v>520.5</v>
      </c>
      <c r="K12" s="128">
        <v>672.5</v>
      </c>
      <c r="L12" s="128">
        <v>764.4</v>
      </c>
      <c r="M12" s="128">
        <v>870.8</v>
      </c>
      <c r="N12" s="128">
        <v>963.3</v>
      </c>
      <c r="O12" s="128">
        <v>992</v>
      </c>
      <c r="P12" s="128">
        <v>1001.2</v>
      </c>
      <c r="Q12" s="128">
        <v>1015.6</v>
      </c>
    </row>
    <row r="13" spans="2:17" ht="15" customHeight="1">
      <c r="B13" s="194" t="s">
        <v>552</v>
      </c>
      <c r="C13" s="69">
        <v>0</v>
      </c>
      <c r="D13" s="128">
        <v>86.9</v>
      </c>
      <c r="E13" s="128">
        <v>86.9</v>
      </c>
      <c r="F13" s="128">
        <v>87.8</v>
      </c>
      <c r="G13" s="128">
        <v>125</v>
      </c>
      <c r="H13" s="128">
        <v>264.3</v>
      </c>
      <c r="I13" s="128">
        <v>390.9</v>
      </c>
      <c r="J13" s="128">
        <v>569.70000000000005</v>
      </c>
      <c r="K13" s="128">
        <v>707.5</v>
      </c>
      <c r="L13" s="128">
        <v>785.4</v>
      </c>
      <c r="M13" s="128">
        <v>876.8</v>
      </c>
      <c r="N13" s="128">
        <v>975.5</v>
      </c>
      <c r="O13" s="128">
        <v>992</v>
      </c>
      <c r="P13" s="128">
        <v>1001.2</v>
      </c>
      <c r="Q13" s="128">
        <v>1015.6</v>
      </c>
    </row>
    <row r="14" spans="2:17" ht="15" customHeight="1">
      <c r="B14" s="194" t="s">
        <v>553</v>
      </c>
      <c r="C14" s="69">
        <v>0</v>
      </c>
      <c r="D14" s="128">
        <v>98.1</v>
      </c>
      <c r="E14" s="128">
        <v>98.1</v>
      </c>
      <c r="F14" s="128">
        <v>99.1</v>
      </c>
      <c r="G14" s="128">
        <v>147.69999999999999</v>
      </c>
      <c r="H14" s="128">
        <v>310.2</v>
      </c>
      <c r="I14" s="128">
        <v>477.8</v>
      </c>
      <c r="J14" s="128">
        <v>654.20000000000005</v>
      </c>
      <c r="K14" s="128">
        <v>739.9</v>
      </c>
      <c r="L14" s="128">
        <v>815</v>
      </c>
      <c r="M14" s="128">
        <v>900.8</v>
      </c>
      <c r="N14" s="128">
        <v>975.5</v>
      </c>
      <c r="O14" s="128">
        <v>992</v>
      </c>
      <c r="P14" s="128">
        <v>1001.2</v>
      </c>
      <c r="Q14" s="128">
        <v>1015.6</v>
      </c>
    </row>
    <row r="15" spans="2:17" ht="15" customHeight="1">
      <c r="B15" s="194" t="s">
        <v>554</v>
      </c>
      <c r="C15" s="69">
        <v>0</v>
      </c>
      <c r="D15" s="128">
        <v>109.3</v>
      </c>
      <c r="E15" s="128">
        <v>109.3</v>
      </c>
      <c r="F15" s="128">
        <v>110.4</v>
      </c>
      <c r="G15" s="128">
        <v>217.2</v>
      </c>
      <c r="H15" s="128">
        <v>371.7</v>
      </c>
      <c r="I15" s="128">
        <v>529.9</v>
      </c>
      <c r="J15" s="128">
        <v>703.4</v>
      </c>
      <c r="K15" s="128">
        <v>766</v>
      </c>
      <c r="L15" s="128">
        <v>832.8</v>
      </c>
      <c r="M15" s="128">
        <v>912.8</v>
      </c>
      <c r="N15" s="128">
        <v>975.5</v>
      </c>
      <c r="O15" s="128">
        <v>992</v>
      </c>
      <c r="P15" s="128">
        <v>1001.2</v>
      </c>
      <c r="Q15" s="128">
        <v>1015.6</v>
      </c>
    </row>
    <row r="16" spans="2:17" ht="15" customHeight="1">
      <c r="B16" s="194" t="s">
        <v>555</v>
      </c>
      <c r="C16" s="69">
        <v>0</v>
      </c>
      <c r="D16" s="128">
        <v>182.1</v>
      </c>
      <c r="E16" s="128">
        <v>182.1</v>
      </c>
      <c r="F16" s="128">
        <v>183.9</v>
      </c>
      <c r="G16" s="128">
        <v>298.39999999999998</v>
      </c>
      <c r="H16" s="128">
        <v>517</v>
      </c>
      <c r="I16" s="128">
        <v>694.7</v>
      </c>
      <c r="J16" s="128">
        <v>813.9</v>
      </c>
      <c r="K16" s="128">
        <v>842.7</v>
      </c>
      <c r="L16" s="128">
        <v>892</v>
      </c>
      <c r="M16" s="128">
        <v>940</v>
      </c>
      <c r="N16" s="128">
        <v>975.5</v>
      </c>
      <c r="O16" s="128">
        <v>992</v>
      </c>
      <c r="P16" s="128">
        <v>1001.2</v>
      </c>
      <c r="Q16" s="128">
        <v>1015.6</v>
      </c>
    </row>
    <row r="17" spans="2:17" ht="15" customHeight="1">
      <c r="B17" s="194" t="s">
        <v>556</v>
      </c>
      <c r="C17" s="69">
        <v>0</v>
      </c>
      <c r="D17" s="128">
        <v>251.9</v>
      </c>
      <c r="E17" s="128">
        <v>251.9</v>
      </c>
      <c r="F17" s="128">
        <v>254.3</v>
      </c>
      <c r="G17" s="128">
        <v>395</v>
      </c>
      <c r="H17" s="128">
        <v>646.5</v>
      </c>
      <c r="I17" s="128">
        <v>822</v>
      </c>
      <c r="J17" s="128">
        <v>901.1</v>
      </c>
      <c r="K17" s="128">
        <v>935.6</v>
      </c>
      <c r="L17" s="128">
        <v>948.1</v>
      </c>
      <c r="M17" s="128">
        <v>960.9</v>
      </c>
      <c r="N17" s="128">
        <v>975.5</v>
      </c>
      <c r="O17" s="128">
        <v>992</v>
      </c>
      <c r="P17" s="128">
        <v>1001.2</v>
      </c>
      <c r="Q17" s="128">
        <v>1015.6</v>
      </c>
    </row>
    <row r="18" spans="2:17" ht="15" customHeight="1">
      <c r="B18" s="194" t="s">
        <v>557</v>
      </c>
      <c r="C18" s="69">
        <v>0</v>
      </c>
      <c r="D18" s="128">
        <v>299.7</v>
      </c>
      <c r="E18" s="128">
        <v>299.7</v>
      </c>
      <c r="F18" s="128">
        <v>302.5</v>
      </c>
      <c r="G18" s="128">
        <v>525.6</v>
      </c>
      <c r="H18" s="128">
        <v>761.4</v>
      </c>
      <c r="I18" s="128">
        <v>854</v>
      </c>
      <c r="J18" s="128">
        <v>906.9</v>
      </c>
      <c r="K18" s="128">
        <v>935.6</v>
      </c>
      <c r="L18" s="128">
        <v>948.1</v>
      </c>
      <c r="M18" s="128">
        <v>960.9</v>
      </c>
      <c r="N18" s="128">
        <v>975.5</v>
      </c>
      <c r="O18" s="128">
        <v>992</v>
      </c>
      <c r="P18" s="128">
        <v>1001.2</v>
      </c>
      <c r="Q18" s="128">
        <v>1015.6</v>
      </c>
    </row>
    <row r="19" spans="2:17" ht="15" customHeight="1">
      <c r="B19" s="194" t="s">
        <v>558</v>
      </c>
      <c r="C19" s="69">
        <v>0</v>
      </c>
      <c r="D19" s="128">
        <v>335.9</v>
      </c>
      <c r="E19" s="128">
        <v>335.9</v>
      </c>
      <c r="F19" s="128">
        <v>339.1</v>
      </c>
      <c r="G19" s="128">
        <v>568.1</v>
      </c>
      <c r="H19" s="128">
        <v>818.8</v>
      </c>
      <c r="I19" s="128">
        <v>883</v>
      </c>
      <c r="J19" s="128">
        <v>921.6</v>
      </c>
      <c r="K19" s="128">
        <v>935.6</v>
      </c>
      <c r="L19" s="128">
        <v>948.1</v>
      </c>
      <c r="M19" s="128">
        <v>960.9</v>
      </c>
      <c r="N19" s="128">
        <v>975.5</v>
      </c>
      <c r="O19" s="128">
        <v>992</v>
      </c>
      <c r="P19" s="128">
        <v>1001.2</v>
      </c>
      <c r="Q19" s="128">
        <v>1015.6</v>
      </c>
    </row>
    <row r="20" spans="2:17" ht="15" customHeight="1">
      <c r="B20" s="194" t="s">
        <v>559</v>
      </c>
      <c r="C20" s="69">
        <v>0</v>
      </c>
      <c r="D20" s="128">
        <v>378.1</v>
      </c>
      <c r="E20" s="128">
        <v>378.1</v>
      </c>
      <c r="F20" s="128">
        <v>381.7</v>
      </c>
      <c r="G20" s="128">
        <v>681.7</v>
      </c>
      <c r="H20" s="128">
        <v>919.2</v>
      </c>
      <c r="I20" s="128">
        <v>926.2</v>
      </c>
      <c r="J20" s="128">
        <v>930.2</v>
      </c>
      <c r="K20" s="128">
        <v>935.6</v>
      </c>
      <c r="L20" s="128">
        <v>948.1</v>
      </c>
      <c r="M20" s="128">
        <v>960.9</v>
      </c>
      <c r="N20" s="128">
        <v>975.5</v>
      </c>
      <c r="O20" s="128">
        <v>992</v>
      </c>
      <c r="P20" s="128">
        <v>1001.2</v>
      </c>
      <c r="Q20" s="128">
        <v>1015.6</v>
      </c>
    </row>
    <row r="21" spans="2:17" ht="15" customHeight="1">
      <c r="B21" s="194" t="s">
        <v>560</v>
      </c>
      <c r="C21" s="69">
        <v>0</v>
      </c>
      <c r="D21" s="128">
        <v>378.1</v>
      </c>
      <c r="E21" s="128">
        <v>378.1</v>
      </c>
      <c r="F21" s="128">
        <v>381.7</v>
      </c>
      <c r="G21" s="128">
        <v>681.7</v>
      </c>
      <c r="H21" s="128">
        <v>919.2</v>
      </c>
      <c r="I21" s="128">
        <v>926.2</v>
      </c>
      <c r="J21" s="128">
        <v>930.2</v>
      </c>
      <c r="K21" s="128">
        <v>935.6</v>
      </c>
      <c r="L21" s="128">
        <v>948.1</v>
      </c>
      <c r="M21" s="128">
        <v>960.9</v>
      </c>
      <c r="N21" s="128">
        <v>975.5</v>
      </c>
      <c r="O21" s="128">
        <v>992</v>
      </c>
      <c r="P21" s="128">
        <v>1001.2</v>
      </c>
      <c r="Q21" s="128">
        <v>1015.6</v>
      </c>
    </row>
    <row r="22" spans="2:17" ht="15" customHeight="1">
      <c r="B22" s="194" t="s">
        <v>561</v>
      </c>
      <c r="C22" s="69">
        <v>0</v>
      </c>
      <c r="D22" s="128">
        <v>378.1</v>
      </c>
      <c r="E22" s="128">
        <v>378.1</v>
      </c>
      <c r="F22" s="128">
        <v>381.7</v>
      </c>
      <c r="G22" s="128">
        <v>681.7</v>
      </c>
      <c r="H22" s="128">
        <v>919.2</v>
      </c>
      <c r="I22" s="128">
        <v>926.2</v>
      </c>
      <c r="J22" s="128">
        <v>930.2</v>
      </c>
      <c r="K22" s="128">
        <v>935.6</v>
      </c>
      <c r="L22" s="128">
        <v>948.1</v>
      </c>
      <c r="M22" s="128">
        <v>960.9</v>
      </c>
      <c r="N22" s="128">
        <v>975.5</v>
      </c>
      <c r="O22" s="128">
        <v>992</v>
      </c>
      <c r="P22" s="128">
        <v>1001.2</v>
      </c>
      <c r="Q22" s="128">
        <v>1015.6</v>
      </c>
    </row>
    <row r="23" spans="2:17" ht="15" customHeight="1">
      <c r="B23" s="194" t="s">
        <v>562</v>
      </c>
      <c r="C23" s="69">
        <v>0</v>
      </c>
      <c r="D23" s="128">
        <v>378.1</v>
      </c>
      <c r="E23" s="128">
        <v>378.1</v>
      </c>
      <c r="F23" s="128">
        <v>381.7</v>
      </c>
      <c r="G23" s="128">
        <v>681.7</v>
      </c>
      <c r="H23" s="128">
        <v>919.2</v>
      </c>
      <c r="I23" s="128">
        <v>926.2</v>
      </c>
      <c r="J23" s="128">
        <v>930.2</v>
      </c>
      <c r="K23" s="128">
        <v>935.6</v>
      </c>
      <c r="L23" s="128">
        <v>948.1</v>
      </c>
      <c r="M23" s="128">
        <v>960.9</v>
      </c>
      <c r="N23" s="128">
        <v>975.5</v>
      </c>
      <c r="O23" s="128">
        <v>992</v>
      </c>
      <c r="P23" s="128">
        <v>1001.2</v>
      </c>
      <c r="Q23" s="128">
        <v>1015.6</v>
      </c>
    </row>
    <row r="24" spans="2:17" ht="15" customHeight="1">
      <c r="B24" s="194" t="s">
        <v>563</v>
      </c>
      <c r="C24" s="69">
        <v>0</v>
      </c>
      <c r="D24" s="128">
        <v>378.1</v>
      </c>
      <c r="E24" s="128">
        <v>378.1</v>
      </c>
      <c r="F24" s="128">
        <v>381.7</v>
      </c>
      <c r="G24" s="128">
        <v>681.7</v>
      </c>
      <c r="H24" s="128">
        <v>919.2</v>
      </c>
      <c r="I24" s="128">
        <v>926.2</v>
      </c>
      <c r="J24" s="128">
        <v>930.2</v>
      </c>
      <c r="K24" s="128">
        <v>935.6</v>
      </c>
      <c r="L24" s="128">
        <v>948.1</v>
      </c>
      <c r="M24" s="128">
        <v>960.9</v>
      </c>
      <c r="N24" s="128">
        <v>975.5</v>
      </c>
      <c r="O24" s="128">
        <v>992</v>
      </c>
      <c r="P24" s="128">
        <v>1001.2</v>
      </c>
      <c r="Q24" s="128">
        <v>1015.6</v>
      </c>
    </row>
    <row r="25" spans="2:17" ht="15" customHeight="1">
      <c r="B25" s="194" t="s">
        <v>564</v>
      </c>
      <c r="C25" s="69">
        <v>0</v>
      </c>
      <c r="D25" s="128">
        <v>335.9</v>
      </c>
      <c r="E25" s="128">
        <v>335.9</v>
      </c>
      <c r="F25" s="128">
        <v>339.1</v>
      </c>
      <c r="G25" s="128">
        <v>568.1</v>
      </c>
      <c r="H25" s="128">
        <v>861.7</v>
      </c>
      <c r="I25" s="128">
        <v>883</v>
      </c>
      <c r="J25" s="128">
        <v>918.5</v>
      </c>
      <c r="K25" s="128">
        <v>935.6</v>
      </c>
      <c r="L25" s="128">
        <v>948.1</v>
      </c>
      <c r="M25" s="128">
        <v>960.9</v>
      </c>
      <c r="N25" s="128">
        <v>975.5</v>
      </c>
      <c r="O25" s="128">
        <v>992</v>
      </c>
      <c r="P25" s="128">
        <v>1001.2</v>
      </c>
      <c r="Q25" s="128">
        <v>1015.6</v>
      </c>
    </row>
    <row r="26" spans="2:17" ht="15" customHeight="1">
      <c r="B26" s="22" t="s">
        <v>567</v>
      </c>
      <c r="C26" s="69">
        <v>0</v>
      </c>
      <c r="D26" s="128">
        <v>251.9</v>
      </c>
      <c r="E26" s="128">
        <v>251.9</v>
      </c>
      <c r="F26" s="128">
        <v>254.3</v>
      </c>
      <c r="G26" s="128">
        <v>395</v>
      </c>
      <c r="H26" s="128">
        <v>646.5</v>
      </c>
      <c r="I26" s="128">
        <v>822</v>
      </c>
      <c r="J26" s="128">
        <v>901.1</v>
      </c>
      <c r="K26" s="128">
        <v>935.6</v>
      </c>
      <c r="L26" s="128">
        <v>948.1</v>
      </c>
      <c r="M26" s="128">
        <v>960.9</v>
      </c>
      <c r="N26" s="128">
        <v>975.5</v>
      </c>
      <c r="O26" s="128">
        <v>992</v>
      </c>
      <c r="P26" s="128">
        <v>1001.2</v>
      </c>
      <c r="Q26" s="128">
        <v>1015.6</v>
      </c>
    </row>
    <row r="27" spans="2:17" ht="15" customHeight="1">
      <c r="B27" s="22" t="s">
        <v>291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</row>
    <row r="28" spans="2:17" ht="15" customHeight="1"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29" spans="2:17" ht="15" customHeight="1">
      <c r="B29" s="238" t="s">
        <v>206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</row>
    <row r="30" spans="2:17" ht="15" customHeight="1">
      <c r="B30" s="67" t="s">
        <v>70</v>
      </c>
      <c r="C30" s="68">
        <v>0</v>
      </c>
      <c r="D30" s="68">
        <v>1</v>
      </c>
      <c r="E30" s="68">
        <v>3</v>
      </c>
      <c r="F30" s="68">
        <v>5</v>
      </c>
      <c r="G30" s="68">
        <v>10</v>
      </c>
      <c r="H30" s="68">
        <v>20</v>
      </c>
      <c r="I30" s="68">
        <v>30</v>
      </c>
      <c r="J30" s="68">
        <v>40</v>
      </c>
      <c r="K30" s="68">
        <v>50</v>
      </c>
      <c r="L30" s="68">
        <v>60</v>
      </c>
      <c r="M30" s="68">
        <v>70</v>
      </c>
      <c r="N30" s="68">
        <v>80</v>
      </c>
      <c r="O30" s="68">
        <v>90</v>
      </c>
      <c r="P30" s="68">
        <v>97</v>
      </c>
      <c r="Q30" s="68">
        <v>100</v>
      </c>
    </row>
    <row r="31" spans="2:17" ht="15" customHeight="1">
      <c r="B31" s="22" t="s">
        <v>77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</row>
    <row r="32" spans="2:17" ht="15" customHeight="1">
      <c r="B32" s="194" t="s">
        <v>548</v>
      </c>
      <c r="C32" s="69">
        <v>0</v>
      </c>
      <c r="D32" s="128">
        <v>22.4</v>
      </c>
      <c r="E32" s="128">
        <v>22.4</v>
      </c>
      <c r="F32" s="128">
        <v>22.6</v>
      </c>
      <c r="G32" s="128">
        <v>48.5</v>
      </c>
      <c r="H32" s="128">
        <v>77.7</v>
      </c>
      <c r="I32" s="128">
        <v>113.1</v>
      </c>
      <c r="J32" s="128">
        <v>160</v>
      </c>
      <c r="K32" s="128">
        <v>219.4</v>
      </c>
      <c r="L32" s="128">
        <v>293.5</v>
      </c>
      <c r="M32" s="128">
        <v>369.5</v>
      </c>
      <c r="N32" s="128">
        <v>442.2</v>
      </c>
      <c r="O32" s="128">
        <v>524.1</v>
      </c>
      <c r="P32" s="128">
        <v>563.20000000000005</v>
      </c>
      <c r="Q32" s="128">
        <v>571.29999999999995</v>
      </c>
    </row>
    <row r="33" spans="2:17" ht="15" customHeight="1">
      <c r="B33" s="194" t="s">
        <v>549</v>
      </c>
      <c r="C33" s="69">
        <v>0</v>
      </c>
      <c r="D33" s="128">
        <v>22.4</v>
      </c>
      <c r="E33" s="128">
        <v>22.4</v>
      </c>
      <c r="F33" s="128">
        <v>22.6</v>
      </c>
      <c r="G33" s="128">
        <v>48.5</v>
      </c>
      <c r="H33" s="128">
        <v>77.7</v>
      </c>
      <c r="I33" s="128">
        <v>113.1</v>
      </c>
      <c r="J33" s="128">
        <v>160</v>
      </c>
      <c r="K33" s="128">
        <v>219.4</v>
      </c>
      <c r="L33" s="128">
        <v>293.5</v>
      </c>
      <c r="M33" s="128">
        <v>369.5</v>
      </c>
      <c r="N33" s="128">
        <v>442.2</v>
      </c>
      <c r="O33" s="128">
        <v>524.1</v>
      </c>
      <c r="P33" s="128">
        <v>563.20000000000005</v>
      </c>
      <c r="Q33" s="128">
        <v>571.29999999999995</v>
      </c>
    </row>
    <row r="34" spans="2:17" ht="15" customHeight="1">
      <c r="B34" s="194" t="s">
        <v>550</v>
      </c>
      <c r="C34" s="69">
        <v>0</v>
      </c>
      <c r="D34" s="128">
        <v>36.6</v>
      </c>
      <c r="E34" s="128">
        <v>36.6</v>
      </c>
      <c r="F34" s="128">
        <v>36.9</v>
      </c>
      <c r="G34" s="128">
        <v>79.5</v>
      </c>
      <c r="H34" s="128">
        <v>158.19999999999999</v>
      </c>
      <c r="I34" s="128">
        <v>228.8</v>
      </c>
      <c r="J34" s="128">
        <v>279</v>
      </c>
      <c r="K34" s="128">
        <v>362.5</v>
      </c>
      <c r="L34" s="128">
        <v>414.8</v>
      </c>
      <c r="M34" s="128">
        <v>468.4</v>
      </c>
      <c r="N34" s="128">
        <v>499.9</v>
      </c>
      <c r="O34" s="128">
        <v>517.9</v>
      </c>
      <c r="P34" s="128">
        <v>538.1</v>
      </c>
      <c r="Q34" s="128">
        <v>545.9</v>
      </c>
    </row>
    <row r="35" spans="2:17" ht="15" customHeight="1">
      <c r="B35" s="194" t="s">
        <v>551</v>
      </c>
      <c r="C35" s="69">
        <v>0</v>
      </c>
      <c r="D35" s="128">
        <v>36.6</v>
      </c>
      <c r="E35" s="128">
        <v>36.6</v>
      </c>
      <c r="F35" s="128">
        <v>36.9</v>
      </c>
      <c r="G35" s="128">
        <v>79.5</v>
      </c>
      <c r="H35" s="128">
        <v>158.19999999999999</v>
      </c>
      <c r="I35" s="128">
        <v>228.8</v>
      </c>
      <c r="J35" s="128">
        <v>279</v>
      </c>
      <c r="K35" s="128">
        <v>362.5</v>
      </c>
      <c r="L35" s="128">
        <v>414.8</v>
      </c>
      <c r="M35" s="128">
        <v>468.4</v>
      </c>
      <c r="N35" s="128">
        <v>499.9</v>
      </c>
      <c r="O35" s="128">
        <v>517.9</v>
      </c>
      <c r="P35" s="128">
        <v>538.1</v>
      </c>
      <c r="Q35" s="128">
        <v>545.9</v>
      </c>
    </row>
    <row r="36" spans="2:17" ht="15" customHeight="1">
      <c r="B36" s="194" t="s">
        <v>552</v>
      </c>
      <c r="C36" s="69">
        <v>0</v>
      </c>
      <c r="D36" s="128">
        <v>44.8</v>
      </c>
      <c r="E36" s="128">
        <v>44.8</v>
      </c>
      <c r="F36" s="128">
        <v>45.2</v>
      </c>
      <c r="G36" s="128">
        <v>93.9</v>
      </c>
      <c r="H36" s="128">
        <v>206.8</v>
      </c>
      <c r="I36" s="128">
        <v>280.89999999999998</v>
      </c>
      <c r="J36" s="128">
        <v>366.3</v>
      </c>
      <c r="K36" s="128">
        <v>456.1</v>
      </c>
      <c r="L36" s="128">
        <v>503.7</v>
      </c>
      <c r="M36" s="128">
        <v>537.70000000000005</v>
      </c>
      <c r="N36" s="128">
        <v>567</v>
      </c>
      <c r="O36" s="128">
        <v>586.1</v>
      </c>
      <c r="P36" s="128">
        <v>607</v>
      </c>
      <c r="Q36" s="128">
        <v>615.70000000000005</v>
      </c>
    </row>
    <row r="37" spans="2:17" ht="15" customHeight="1">
      <c r="B37" s="194" t="s">
        <v>553</v>
      </c>
      <c r="C37" s="69">
        <v>0</v>
      </c>
      <c r="D37" s="128">
        <v>44.8</v>
      </c>
      <c r="E37" s="128">
        <v>44.8</v>
      </c>
      <c r="F37" s="128">
        <v>45.2</v>
      </c>
      <c r="G37" s="128">
        <v>93.9</v>
      </c>
      <c r="H37" s="128">
        <v>206.8</v>
      </c>
      <c r="I37" s="128">
        <v>280.89999999999998</v>
      </c>
      <c r="J37" s="128">
        <v>366.3</v>
      </c>
      <c r="K37" s="128">
        <v>456.1</v>
      </c>
      <c r="L37" s="128">
        <v>503.7</v>
      </c>
      <c r="M37" s="128">
        <v>537.70000000000005</v>
      </c>
      <c r="N37" s="128">
        <v>567</v>
      </c>
      <c r="O37" s="128">
        <v>586.1</v>
      </c>
      <c r="P37" s="128">
        <v>607</v>
      </c>
      <c r="Q37" s="128">
        <v>615.70000000000005</v>
      </c>
    </row>
    <row r="38" spans="2:17" ht="15" customHeight="1">
      <c r="B38" s="194" t="s">
        <v>554</v>
      </c>
      <c r="C38" s="69">
        <v>0</v>
      </c>
      <c r="D38" s="128">
        <v>58.9</v>
      </c>
      <c r="E38" s="128">
        <v>58.9</v>
      </c>
      <c r="F38" s="128">
        <v>59.5</v>
      </c>
      <c r="G38" s="128">
        <v>125</v>
      </c>
      <c r="H38" s="128">
        <v>252.8</v>
      </c>
      <c r="I38" s="128">
        <v>364.7</v>
      </c>
      <c r="J38" s="128">
        <v>462.3</v>
      </c>
      <c r="K38" s="128">
        <v>549.70000000000005</v>
      </c>
      <c r="L38" s="128">
        <v>557</v>
      </c>
      <c r="M38" s="128">
        <v>594.5</v>
      </c>
      <c r="N38" s="128">
        <v>631.20000000000005</v>
      </c>
      <c r="O38" s="128">
        <v>663.4</v>
      </c>
      <c r="P38" s="128">
        <v>672.8</v>
      </c>
      <c r="Q38" s="128">
        <v>682.5</v>
      </c>
    </row>
    <row r="39" spans="2:17" ht="15" customHeight="1">
      <c r="B39" s="194" t="s">
        <v>555</v>
      </c>
      <c r="C39" s="69">
        <v>0</v>
      </c>
      <c r="D39" s="128">
        <v>58.9</v>
      </c>
      <c r="E39" s="128">
        <v>58.9</v>
      </c>
      <c r="F39" s="128">
        <v>59.5</v>
      </c>
      <c r="G39" s="128">
        <v>125</v>
      </c>
      <c r="H39" s="128">
        <v>252.8</v>
      </c>
      <c r="I39" s="128">
        <v>364.7</v>
      </c>
      <c r="J39" s="128">
        <v>462.3</v>
      </c>
      <c r="K39" s="128">
        <v>549.70000000000005</v>
      </c>
      <c r="L39" s="128">
        <v>557</v>
      </c>
      <c r="M39" s="128">
        <v>594.5</v>
      </c>
      <c r="N39" s="128">
        <v>631.20000000000005</v>
      </c>
      <c r="O39" s="128">
        <v>663.4</v>
      </c>
      <c r="P39" s="128">
        <v>672.8</v>
      </c>
      <c r="Q39" s="128">
        <v>682.5</v>
      </c>
    </row>
    <row r="40" spans="2:17" ht="15" customHeight="1">
      <c r="B40" s="194" t="s">
        <v>556</v>
      </c>
      <c r="C40" s="69">
        <v>0</v>
      </c>
      <c r="D40" s="128">
        <v>112</v>
      </c>
      <c r="E40" s="128">
        <v>112</v>
      </c>
      <c r="F40" s="128">
        <v>113</v>
      </c>
      <c r="G40" s="128">
        <v>198.8</v>
      </c>
      <c r="H40" s="128">
        <v>384.9</v>
      </c>
      <c r="I40" s="128">
        <v>529.9</v>
      </c>
      <c r="J40" s="128">
        <v>587.20000000000005</v>
      </c>
      <c r="K40" s="128">
        <v>658</v>
      </c>
      <c r="L40" s="128">
        <v>666.8</v>
      </c>
      <c r="M40" s="128">
        <v>675.8</v>
      </c>
      <c r="N40" s="128">
        <v>686.1</v>
      </c>
      <c r="O40" s="128">
        <v>697.7</v>
      </c>
      <c r="P40" s="128">
        <v>704.1</v>
      </c>
      <c r="Q40" s="128">
        <v>714.3</v>
      </c>
    </row>
    <row r="41" spans="2:17" ht="15" customHeight="1">
      <c r="B41" s="194" t="s">
        <v>557</v>
      </c>
      <c r="C41" s="69">
        <v>0</v>
      </c>
      <c r="D41" s="128">
        <v>112</v>
      </c>
      <c r="E41" s="128">
        <v>112</v>
      </c>
      <c r="F41" s="128">
        <v>113</v>
      </c>
      <c r="G41" s="128">
        <v>198.8</v>
      </c>
      <c r="H41" s="128">
        <v>557.6</v>
      </c>
      <c r="I41" s="128">
        <v>732.1</v>
      </c>
      <c r="J41" s="128">
        <v>813.9</v>
      </c>
      <c r="K41" s="128">
        <v>658</v>
      </c>
      <c r="L41" s="128">
        <v>666.8</v>
      </c>
      <c r="M41" s="128">
        <v>675.8</v>
      </c>
      <c r="N41" s="128">
        <v>686.1</v>
      </c>
      <c r="O41" s="128">
        <v>697.7</v>
      </c>
      <c r="P41" s="128">
        <v>704.1</v>
      </c>
      <c r="Q41" s="128">
        <v>714.3</v>
      </c>
    </row>
    <row r="42" spans="2:17" ht="15" customHeight="1">
      <c r="B42" s="194" t="s">
        <v>558</v>
      </c>
      <c r="C42" s="69">
        <v>0</v>
      </c>
      <c r="D42" s="128">
        <v>112</v>
      </c>
      <c r="E42" s="128">
        <v>112</v>
      </c>
      <c r="F42" s="128">
        <v>113</v>
      </c>
      <c r="G42" s="128">
        <v>198.8</v>
      </c>
      <c r="H42" s="128">
        <v>384.9</v>
      </c>
      <c r="I42" s="128">
        <v>529.9</v>
      </c>
      <c r="J42" s="128">
        <v>587.20000000000005</v>
      </c>
      <c r="K42" s="128">
        <v>658</v>
      </c>
      <c r="L42" s="128">
        <v>666.8</v>
      </c>
      <c r="M42" s="128">
        <v>675.8</v>
      </c>
      <c r="N42" s="128">
        <v>686.1</v>
      </c>
      <c r="O42" s="128">
        <v>697.7</v>
      </c>
      <c r="P42" s="128">
        <v>704.1</v>
      </c>
      <c r="Q42" s="128">
        <v>714.3</v>
      </c>
    </row>
    <row r="43" spans="2:17" ht="15" customHeight="1">
      <c r="B43" s="194" t="s">
        <v>559</v>
      </c>
      <c r="C43" s="69">
        <v>0</v>
      </c>
      <c r="D43" s="128">
        <v>162.4</v>
      </c>
      <c r="E43" s="128">
        <v>162.4</v>
      </c>
      <c r="F43" s="128">
        <v>163.9</v>
      </c>
      <c r="G43" s="128">
        <v>238.6</v>
      </c>
      <c r="H43" s="128">
        <v>540</v>
      </c>
      <c r="I43" s="128">
        <v>651.4</v>
      </c>
      <c r="J43" s="128">
        <v>654.20000000000005</v>
      </c>
      <c r="K43" s="128">
        <v>658</v>
      </c>
      <c r="L43" s="128">
        <v>666.8</v>
      </c>
      <c r="M43" s="128">
        <v>675.8</v>
      </c>
      <c r="N43" s="128">
        <v>686.1</v>
      </c>
      <c r="O43" s="128">
        <v>697.7</v>
      </c>
      <c r="P43" s="128">
        <v>704.1</v>
      </c>
      <c r="Q43" s="128">
        <v>714.3</v>
      </c>
    </row>
    <row r="44" spans="2:17" ht="15" customHeight="1">
      <c r="B44" s="194" t="s">
        <v>560</v>
      </c>
      <c r="C44" s="69">
        <v>0</v>
      </c>
      <c r="D44" s="128">
        <v>162.4</v>
      </c>
      <c r="E44" s="128">
        <v>162.4</v>
      </c>
      <c r="F44" s="128">
        <v>163.9</v>
      </c>
      <c r="G44" s="128">
        <v>238.6</v>
      </c>
      <c r="H44" s="128">
        <v>540</v>
      </c>
      <c r="I44" s="128">
        <v>651.4</v>
      </c>
      <c r="J44" s="128">
        <v>654.20000000000005</v>
      </c>
      <c r="K44" s="128">
        <v>658</v>
      </c>
      <c r="L44" s="128">
        <v>666.8</v>
      </c>
      <c r="M44" s="128">
        <v>675.8</v>
      </c>
      <c r="N44" s="128">
        <v>686.1</v>
      </c>
      <c r="O44" s="128">
        <v>697.7</v>
      </c>
      <c r="P44" s="128">
        <v>704.1</v>
      </c>
      <c r="Q44" s="128">
        <v>714.3</v>
      </c>
    </row>
    <row r="45" spans="2:17" ht="15" customHeight="1">
      <c r="B45" s="194" t="s">
        <v>561</v>
      </c>
      <c r="C45" s="69">
        <v>0</v>
      </c>
      <c r="D45" s="128">
        <v>162.4</v>
      </c>
      <c r="E45" s="128">
        <v>162.4</v>
      </c>
      <c r="F45" s="128">
        <v>163.9</v>
      </c>
      <c r="G45" s="128">
        <v>238.6</v>
      </c>
      <c r="H45" s="128">
        <v>540</v>
      </c>
      <c r="I45" s="128">
        <v>651.4</v>
      </c>
      <c r="J45" s="128">
        <v>654.20000000000005</v>
      </c>
      <c r="K45" s="128">
        <v>658</v>
      </c>
      <c r="L45" s="128">
        <v>666.8</v>
      </c>
      <c r="M45" s="128">
        <v>675.8</v>
      </c>
      <c r="N45" s="128">
        <v>686.1</v>
      </c>
      <c r="O45" s="128">
        <v>697.7</v>
      </c>
      <c r="P45" s="128">
        <v>704.1</v>
      </c>
      <c r="Q45" s="128">
        <v>714.3</v>
      </c>
    </row>
    <row r="46" spans="2:17" ht="15" customHeight="1">
      <c r="B46" s="194" t="s">
        <v>562</v>
      </c>
      <c r="C46" s="69">
        <v>0</v>
      </c>
      <c r="D46" s="128">
        <v>162.4</v>
      </c>
      <c r="E46" s="128">
        <v>162.4</v>
      </c>
      <c r="F46" s="128">
        <v>163.9</v>
      </c>
      <c r="G46" s="128">
        <v>238.6</v>
      </c>
      <c r="H46" s="128">
        <v>540</v>
      </c>
      <c r="I46" s="128">
        <v>651.4</v>
      </c>
      <c r="J46" s="128">
        <v>654.20000000000005</v>
      </c>
      <c r="K46" s="128">
        <v>658</v>
      </c>
      <c r="L46" s="128">
        <v>666.8</v>
      </c>
      <c r="M46" s="128">
        <v>675.8</v>
      </c>
      <c r="N46" s="128">
        <v>686.1</v>
      </c>
      <c r="O46" s="128">
        <v>697.7</v>
      </c>
      <c r="P46" s="128">
        <v>704.1</v>
      </c>
      <c r="Q46" s="128">
        <v>714.3</v>
      </c>
    </row>
    <row r="47" spans="2:17" ht="15" customHeight="1">
      <c r="B47" s="194" t="s">
        <v>563</v>
      </c>
      <c r="C47" s="69">
        <v>0</v>
      </c>
      <c r="D47" s="128">
        <v>112</v>
      </c>
      <c r="E47" s="128">
        <v>112</v>
      </c>
      <c r="F47" s="128">
        <v>113</v>
      </c>
      <c r="G47" s="128">
        <v>198.8</v>
      </c>
      <c r="H47" s="128">
        <v>384.9</v>
      </c>
      <c r="I47" s="128">
        <v>529.9</v>
      </c>
      <c r="J47" s="128">
        <v>587.20000000000005</v>
      </c>
      <c r="K47" s="128">
        <v>658</v>
      </c>
      <c r="L47" s="128">
        <v>666.8</v>
      </c>
      <c r="M47" s="128">
        <v>675.8</v>
      </c>
      <c r="N47" s="128">
        <v>686.1</v>
      </c>
      <c r="O47" s="128">
        <v>697.7</v>
      </c>
      <c r="P47" s="128">
        <v>704.1</v>
      </c>
      <c r="Q47" s="128">
        <v>714.3</v>
      </c>
    </row>
    <row r="48" spans="2:17" ht="15" customHeight="1">
      <c r="B48" s="194" t="s">
        <v>564</v>
      </c>
      <c r="C48" s="69">
        <v>0</v>
      </c>
      <c r="D48" s="128">
        <v>112</v>
      </c>
      <c r="E48" s="128">
        <v>112</v>
      </c>
      <c r="F48" s="128">
        <v>113</v>
      </c>
      <c r="G48" s="128">
        <v>198.8</v>
      </c>
      <c r="H48" s="128">
        <v>384.9</v>
      </c>
      <c r="I48" s="128">
        <v>529.9</v>
      </c>
      <c r="J48" s="128">
        <v>587.20000000000005</v>
      </c>
      <c r="K48" s="128">
        <v>658</v>
      </c>
      <c r="L48" s="128">
        <v>666.8</v>
      </c>
      <c r="M48" s="128">
        <v>675.8</v>
      </c>
      <c r="N48" s="128">
        <v>686.1</v>
      </c>
      <c r="O48" s="128">
        <v>697.7</v>
      </c>
      <c r="P48" s="128">
        <v>704.1</v>
      </c>
      <c r="Q48" s="128">
        <v>714.3</v>
      </c>
    </row>
    <row r="49" spans="2:17" ht="15" customHeight="1">
      <c r="B49" s="22" t="s">
        <v>567</v>
      </c>
      <c r="C49" s="69">
        <v>0</v>
      </c>
      <c r="D49" s="128">
        <v>112</v>
      </c>
      <c r="E49" s="128">
        <v>112</v>
      </c>
      <c r="F49" s="128">
        <v>113</v>
      </c>
      <c r="G49" s="128">
        <v>198.8</v>
      </c>
      <c r="H49" s="128">
        <v>384.9</v>
      </c>
      <c r="I49" s="128">
        <v>529.9</v>
      </c>
      <c r="J49" s="128">
        <v>587.20000000000005</v>
      </c>
      <c r="K49" s="128">
        <v>658</v>
      </c>
      <c r="L49" s="128">
        <v>666.8</v>
      </c>
      <c r="M49" s="128">
        <v>675.8</v>
      </c>
      <c r="N49" s="128">
        <v>686.1</v>
      </c>
      <c r="O49" s="128">
        <v>697.7</v>
      </c>
      <c r="P49" s="128">
        <v>704.1</v>
      </c>
      <c r="Q49" s="128">
        <v>714.3</v>
      </c>
    </row>
    <row r="50" spans="2:17" ht="15" customHeight="1">
      <c r="B50" s="22" t="s">
        <v>291</v>
      </c>
      <c r="C50" s="69">
        <v>0</v>
      </c>
      <c r="D50" s="69">
        <v>0</v>
      </c>
      <c r="E50" s="69">
        <v>0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</row>
    <row r="51" spans="2:17" s="66" customFormat="1" ht="15" customHeight="1">
      <c r="B51" s="71"/>
      <c r="C51" s="70"/>
      <c r="D51" s="70"/>
      <c r="E51" s="7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</row>
    <row r="52" spans="2:17" s="66" customFormat="1" ht="15" customHeight="1">
      <c r="B52" s="49" t="s">
        <v>114</v>
      </c>
      <c r="C52" s="50"/>
      <c r="D52" s="50"/>
      <c r="E52" s="50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</row>
    <row r="53" spans="2:17" s="66" customFormat="1" ht="15" customHeight="1">
      <c r="B53" s="49"/>
      <c r="C53" s="50" t="s">
        <v>115</v>
      </c>
      <c r="D53" s="50"/>
      <c r="E53" s="50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</row>
    <row r="54" spans="2:17" s="66" customFormat="1" ht="15" customHeight="1">
      <c r="B54" s="49"/>
      <c r="C54" s="50" t="s">
        <v>53</v>
      </c>
      <c r="D54" s="50"/>
      <c r="E54" s="50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</row>
    <row r="55" spans="2:17" ht="14.4">
      <c r="B55" s="192" t="s">
        <v>573</v>
      </c>
    </row>
    <row r="56" spans="2:17" ht="15" customHeight="1">
      <c r="B56" s="235" t="s">
        <v>99</v>
      </c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7"/>
    </row>
    <row r="57" spans="2:17" ht="15" customHeight="1">
      <c r="B57" s="67" t="s">
        <v>70</v>
      </c>
      <c r="C57" s="68">
        <v>0</v>
      </c>
      <c r="D57" s="68">
        <v>1</v>
      </c>
      <c r="E57" s="68">
        <v>3</v>
      </c>
      <c r="F57" s="68">
        <v>5</v>
      </c>
      <c r="G57" s="68">
        <v>10</v>
      </c>
      <c r="H57" s="68">
        <v>20</v>
      </c>
      <c r="I57" s="68">
        <v>30</v>
      </c>
      <c r="J57" s="68">
        <v>40</v>
      </c>
      <c r="K57" s="68">
        <v>50</v>
      </c>
      <c r="L57" s="68">
        <v>60</v>
      </c>
      <c r="M57" s="68">
        <v>70</v>
      </c>
      <c r="N57" s="68">
        <v>80</v>
      </c>
      <c r="O57" s="68">
        <v>90</v>
      </c>
      <c r="P57" s="68">
        <v>97</v>
      </c>
      <c r="Q57" s="68">
        <v>100</v>
      </c>
    </row>
    <row r="58" spans="2:17" ht="15" customHeight="1">
      <c r="B58" s="22" t="s">
        <v>77</v>
      </c>
      <c r="C58" s="69">
        <v>0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</row>
    <row r="59" spans="2:17" ht="15" customHeight="1">
      <c r="B59" s="194" t="s">
        <v>548</v>
      </c>
      <c r="C59" s="69">
        <v>0</v>
      </c>
      <c r="D59" s="69">
        <v>0</v>
      </c>
      <c r="E59" s="69"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</row>
    <row r="60" spans="2:17" ht="15" customHeight="1">
      <c r="B60" s="194" t="s">
        <v>549</v>
      </c>
      <c r="C60" s="69">
        <v>0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</row>
    <row r="61" spans="2:17" ht="15" customHeight="1">
      <c r="B61" s="194" t="s">
        <v>550</v>
      </c>
      <c r="C61" s="128">
        <v>121.9</v>
      </c>
      <c r="D61" s="128">
        <v>121.9</v>
      </c>
      <c r="E61" s="128">
        <v>121.9</v>
      </c>
      <c r="F61" s="128">
        <v>124.2</v>
      </c>
      <c r="G61" s="128">
        <v>125.4</v>
      </c>
      <c r="H61" s="128">
        <v>121.7</v>
      </c>
      <c r="I61" s="128">
        <v>117</v>
      </c>
      <c r="J61" s="128">
        <v>104.8</v>
      </c>
      <c r="K61" s="128">
        <v>99.3</v>
      </c>
      <c r="L61" s="128">
        <v>81.5</v>
      </c>
      <c r="M61" s="128">
        <v>62.6</v>
      </c>
      <c r="N61" s="128">
        <v>46.5</v>
      </c>
      <c r="O61" s="128">
        <v>25.8</v>
      </c>
      <c r="P61" s="128">
        <v>11.2</v>
      </c>
      <c r="Q61" s="69">
        <v>0</v>
      </c>
    </row>
    <row r="62" spans="2:17" ht="15" customHeight="1">
      <c r="B62" s="194" t="s">
        <v>551</v>
      </c>
      <c r="C62" s="128">
        <v>182.9</v>
      </c>
      <c r="D62" s="128">
        <v>182.9</v>
      </c>
      <c r="E62" s="128">
        <v>182.9</v>
      </c>
      <c r="F62" s="128">
        <v>186.3</v>
      </c>
      <c r="G62" s="128">
        <v>185</v>
      </c>
      <c r="H62" s="128">
        <v>173</v>
      </c>
      <c r="I62" s="128">
        <v>169</v>
      </c>
      <c r="J62" s="128">
        <v>160.5</v>
      </c>
      <c r="K62" s="128">
        <v>155.6</v>
      </c>
      <c r="L62" s="128">
        <v>132.4</v>
      </c>
      <c r="M62" s="128">
        <v>104.4</v>
      </c>
      <c r="N62" s="128">
        <v>85.8</v>
      </c>
      <c r="O62" s="128">
        <v>47.9</v>
      </c>
      <c r="P62" s="128">
        <v>18.7</v>
      </c>
      <c r="Q62" s="69">
        <v>0</v>
      </c>
    </row>
    <row r="63" spans="2:17" ht="15" customHeight="1">
      <c r="B63" s="194" t="s">
        <v>552</v>
      </c>
      <c r="C63" s="128">
        <v>222.5</v>
      </c>
      <c r="D63" s="128">
        <v>222.5</v>
      </c>
      <c r="E63" s="128">
        <v>222.5</v>
      </c>
      <c r="F63" s="128">
        <v>226.6</v>
      </c>
      <c r="G63" s="128">
        <v>222.6</v>
      </c>
      <c r="H63" s="128">
        <v>205</v>
      </c>
      <c r="I63" s="128">
        <v>198.2</v>
      </c>
      <c r="J63" s="128">
        <v>193.3</v>
      </c>
      <c r="K63" s="128">
        <v>188.7</v>
      </c>
      <c r="L63" s="128">
        <v>162.9</v>
      </c>
      <c r="M63" s="128">
        <v>121.8</v>
      </c>
      <c r="N63" s="128">
        <v>100.1</v>
      </c>
      <c r="O63" s="128">
        <v>55.3</v>
      </c>
      <c r="P63" s="128">
        <v>22.5</v>
      </c>
      <c r="Q63" s="69">
        <v>0</v>
      </c>
    </row>
    <row r="64" spans="2:17" ht="15" customHeight="1">
      <c r="B64" s="194" t="s">
        <v>553</v>
      </c>
      <c r="C64" s="128">
        <v>332.2</v>
      </c>
      <c r="D64" s="128">
        <v>332.2</v>
      </c>
      <c r="E64" s="128">
        <v>332.2</v>
      </c>
      <c r="F64" s="128">
        <v>338.4</v>
      </c>
      <c r="G64" s="128">
        <v>329.2</v>
      </c>
      <c r="H64" s="128">
        <v>307.5</v>
      </c>
      <c r="I64" s="128">
        <v>299</v>
      </c>
      <c r="J64" s="128">
        <v>291.5</v>
      </c>
      <c r="K64" s="128">
        <v>284.8</v>
      </c>
      <c r="L64" s="128">
        <v>251.2</v>
      </c>
      <c r="M64" s="128">
        <v>187.8</v>
      </c>
      <c r="N64" s="128">
        <v>160.9</v>
      </c>
      <c r="O64" s="128">
        <v>103.2</v>
      </c>
      <c r="P64" s="128">
        <v>48.7</v>
      </c>
      <c r="Q64" s="69">
        <v>0</v>
      </c>
    </row>
    <row r="65" spans="2:17" ht="15" customHeight="1">
      <c r="B65" s="194" t="s">
        <v>554</v>
      </c>
      <c r="C65" s="128">
        <v>373.8</v>
      </c>
      <c r="D65" s="128">
        <v>373.8</v>
      </c>
      <c r="E65" s="128">
        <v>373.8</v>
      </c>
      <c r="F65" s="128">
        <v>380.8</v>
      </c>
      <c r="G65" s="128">
        <v>370.6</v>
      </c>
      <c r="H65" s="128">
        <v>344.5</v>
      </c>
      <c r="I65" s="128">
        <v>335.1</v>
      </c>
      <c r="J65" s="128">
        <v>329</v>
      </c>
      <c r="K65" s="128">
        <v>320.8</v>
      </c>
      <c r="L65" s="128">
        <v>280.60000000000002</v>
      </c>
      <c r="M65" s="128">
        <v>207.2</v>
      </c>
      <c r="N65" s="128">
        <v>178</v>
      </c>
      <c r="O65" s="128">
        <v>111.4</v>
      </c>
      <c r="P65" s="128">
        <v>56.6</v>
      </c>
      <c r="Q65" s="69">
        <v>0</v>
      </c>
    </row>
    <row r="66" spans="2:17" ht="15" customHeight="1">
      <c r="B66" s="194" t="s">
        <v>555</v>
      </c>
      <c r="C66" s="128">
        <v>457.8</v>
      </c>
      <c r="D66" s="128">
        <v>457.8</v>
      </c>
      <c r="E66" s="128">
        <v>457.8</v>
      </c>
      <c r="F66" s="128">
        <v>466.3</v>
      </c>
      <c r="G66" s="128">
        <v>454.2</v>
      </c>
      <c r="H66" s="128">
        <v>424.2</v>
      </c>
      <c r="I66" s="128">
        <v>413</v>
      </c>
      <c r="J66" s="128">
        <v>404.7</v>
      </c>
      <c r="K66" s="128">
        <v>397.4</v>
      </c>
      <c r="L66" s="128">
        <v>362.1</v>
      </c>
      <c r="M66" s="128">
        <v>281.39999999999998</v>
      </c>
      <c r="N66" s="128">
        <v>238.4</v>
      </c>
      <c r="O66" s="128">
        <v>153.9</v>
      </c>
      <c r="P66" s="128">
        <v>79.900000000000006</v>
      </c>
      <c r="Q66" s="69">
        <v>0</v>
      </c>
    </row>
    <row r="67" spans="2:17" ht="15" customHeight="1">
      <c r="B67" s="194" t="s">
        <v>556</v>
      </c>
      <c r="C67" s="128">
        <v>522.79999999999995</v>
      </c>
      <c r="D67" s="128">
        <v>522.79999999999995</v>
      </c>
      <c r="E67" s="128">
        <v>522.79999999999995</v>
      </c>
      <c r="F67" s="128">
        <v>532.6</v>
      </c>
      <c r="G67" s="128">
        <v>521.1</v>
      </c>
      <c r="H67" s="128">
        <v>486.8</v>
      </c>
      <c r="I67" s="128">
        <v>473.7</v>
      </c>
      <c r="J67" s="128">
        <v>462.9</v>
      </c>
      <c r="K67" s="128">
        <v>456.2</v>
      </c>
      <c r="L67" s="128">
        <v>425.4</v>
      </c>
      <c r="M67" s="128">
        <v>333.9</v>
      </c>
      <c r="N67" s="128">
        <v>276.5</v>
      </c>
      <c r="O67" s="128">
        <v>173.6</v>
      </c>
      <c r="P67" s="128">
        <v>83.2</v>
      </c>
      <c r="Q67" s="69">
        <v>0</v>
      </c>
    </row>
    <row r="68" spans="2:17" ht="15" customHeight="1">
      <c r="B68" s="194" t="s">
        <v>557</v>
      </c>
      <c r="C68" s="128">
        <v>739.6</v>
      </c>
      <c r="D68" s="128">
        <v>739.6</v>
      </c>
      <c r="E68" s="128">
        <v>739.6</v>
      </c>
      <c r="F68" s="128">
        <v>753.3</v>
      </c>
      <c r="G68" s="128">
        <v>735.6</v>
      </c>
      <c r="H68" s="128">
        <v>689</v>
      </c>
      <c r="I68" s="128">
        <v>675.9</v>
      </c>
      <c r="J68" s="128">
        <v>672.6</v>
      </c>
      <c r="K68" s="128">
        <v>671.1</v>
      </c>
      <c r="L68" s="128">
        <v>633.6</v>
      </c>
      <c r="M68" s="128">
        <v>519.5</v>
      </c>
      <c r="N68" s="128">
        <v>435.4</v>
      </c>
      <c r="O68" s="128">
        <v>239.1</v>
      </c>
      <c r="P68" s="128">
        <v>89.9</v>
      </c>
      <c r="Q68" s="69">
        <v>0</v>
      </c>
    </row>
    <row r="69" spans="2:17" ht="15" customHeight="1">
      <c r="B69" s="194" t="s">
        <v>558</v>
      </c>
      <c r="C69" s="128">
        <v>769.4</v>
      </c>
      <c r="D69" s="128">
        <v>769.4</v>
      </c>
      <c r="E69" s="128">
        <v>769.4</v>
      </c>
      <c r="F69" s="128">
        <v>783.7</v>
      </c>
      <c r="G69" s="128">
        <v>757.9</v>
      </c>
      <c r="H69" s="128">
        <v>708.9</v>
      </c>
      <c r="I69" s="128">
        <v>696.1</v>
      </c>
      <c r="J69" s="128">
        <v>695.9</v>
      </c>
      <c r="K69" s="128">
        <v>694.6</v>
      </c>
      <c r="L69" s="128">
        <v>654.79999999999995</v>
      </c>
      <c r="M69" s="128">
        <v>538</v>
      </c>
      <c r="N69" s="128">
        <v>454.5</v>
      </c>
      <c r="O69" s="128">
        <v>248.9</v>
      </c>
      <c r="P69" s="128">
        <v>93.2</v>
      </c>
      <c r="Q69" s="69">
        <v>0</v>
      </c>
    </row>
    <row r="70" spans="2:17" ht="15" customHeight="1">
      <c r="B70" s="194" t="s">
        <v>559</v>
      </c>
      <c r="C70" s="128">
        <v>799.2</v>
      </c>
      <c r="D70" s="128">
        <v>799.2</v>
      </c>
      <c r="E70" s="128">
        <v>799.2</v>
      </c>
      <c r="F70" s="128">
        <v>814</v>
      </c>
      <c r="G70" s="128">
        <v>794.2</v>
      </c>
      <c r="H70" s="128">
        <v>743.1</v>
      </c>
      <c r="I70" s="128">
        <v>730.8</v>
      </c>
      <c r="J70" s="128">
        <v>730.8</v>
      </c>
      <c r="K70" s="128">
        <v>730</v>
      </c>
      <c r="L70" s="128">
        <v>691</v>
      </c>
      <c r="M70" s="128">
        <v>568.9</v>
      </c>
      <c r="N70" s="128">
        <v>476.7</v>
      </c>
      <c r="O70" s="128">
        <v>255.5</v>
      </c>
      <c r="P70" s="128">
        <v>93.2</v>
      </c>
      <c r="Q70" s="69">
        <v>0</v>
      </c>
    </row>
    <row r="71" spans="2:17" ht="15" customHeight="1">
      <c r="B71" s="194" t="s">
        <v>560</v>
      </c>
      <c r="C71" s="128">
        <v>799.2</v>
      </c>
      <c r="D71" s="128">
        <v>799.2</v>
      </c>
      <c r="E71" s="128">
        <v>799.2</v>
      </c>
      <c r="F71" s="128">
        <v>814</v>
      </c>
      <c r="G71" s="128">
        <v>794.2</v>
      </c>
      <c r="H71" s="128">
        <v>743.1</v>
      </c>
      <c r="I71" s="128">
        <v>730.8</v>
      </c>
      <c r="J71" s="128">
        <v>730.8</v>
      </c>
      <c r="K71" s="128">
        <v>730</v>
      </c>
      <c r="L71" s="128">
        <v>691</v>
      </c>
      <c r="M71" s="128">
        <v>568.9</v>
      </c>
      <c r="N71" s="128">
        <v>476.7</v>
      </c>
      <c r="O71" s="128">
        <v>255.5</v>
      </c>
      <c r="P71" s="128">
        <v>93.2</v>
      </c>
      <c r="Q71" s="69">
        <v>0</v>
      </c>
    </row>
    <row r="72" spans="2:17" ht="15" customHeight="1">
      <c r="B72" s="194" t="s">
        <v>561</v>
      </c>
      <c r="C72" s="128">
        <v>799.2</v>
      </c>
      <c r="D72" s="128">
        <v>799.2</v>
      </c>
      <c r="E72" s="128">
        <v>799.2</v>
      </c>
      <c r="F72" s="128">
        <v>814</v>
      </c>
      <c r="G72" s="128">
        <v>794.2</v>
      </c>
      <c r="H72" s="128">
        <v>743.1</v>
      </c>
      <c r="I72" s="128">
        <v>730.8</v>
      </c>
      <c r="J72" s="128">
        <v>730.8</v>
      </c>
      <c r="K72" s="128">
        <v>730</v>
      </c>
      <c r="L72" s="128">
        <v>691</v>
      </c>
      <c r="M72" s="128">
        <v>568.9</v>
      </c>
      <c r="N72" s="128">
        <v>476.7</v>
      </c>
      <c r="O72" s="128">
        <v>255.5</v>
      </c>
      <c r="P72" s="128">
        <v>93.2</v>
      </c>
      <c r="Q72" s="69">
        <v>0</v>
      </c>
    </row>
    <row r="73" spans="2:17" ht="15" customHeight="1">
      <c r="B73" s="194" t="s">
        <v>562</v>
      </c>
      <c r="C73" s="128">
        <v>799.2</v>
      </c>
      <c r="D73" s="128">
        <v>799.2</v>
      </c>
      <c r="E73" s="128">
        <v>799.2</v>
      </c>
      <c r="F73" s="128">
        <v>814</v>
      </c>
      <c r="G73" s="128">
        <v>794.2</v>
      </c>
      <c r="H73" s="128">
        <v>743.1</v>
      </c>
      <c r="I73" s="128">
        <v>730.8</v>
      </c>
      <c r="J73" s="128">
        <v>730.8</v>
      </c>
      <c r="K73" s="128">
        <v>730</v>
      </c>
      <c r="L73" s="128">
        <v>691</v>
      </c>
      <c r="M73" s="128">
        <v>568.9</v>
      </c>
      <c r="N73" s="128">
        <v>476.7</v>
      </c>
      <c r="O73" s="128">
        <v>255.5</v>
      </c>
      <c r="P73" s="128">
        <v>93.2</v>
      </c>
      <c r="Q73" s="69">
        <v>0</v>
      </c>
    </row>
    <row r="74" spans="2:17" ht="15" customHeight="1">
      <c r="B74" s="194" t="s">
        <v>563</v>
      </c>
      <c r="C74" s="128">
        <v>799.2</v>
      </c>
      <c r="D74" s="128">
        <v>799.2</v>
      </c>
      <c r="E74" s="128">
        <v>799.2</v>
      </c>
      <c r="F74" s="128">
        <v>814</v>
      </c>
      <c r="G74" s="128">
        <v>794.2</v>
      </c>
      <c r="H74" s="128">
        <v>754.5</v>
      </c>
      <c r="I74" s="128">
        <v>730.8</v>
      </c>
      <c r="J74" s="128">
        <v>730.8</v>
      </c>
      <c r="K74" s="128">
        <v>730</v>
      </c>
      <c r="L74" s="128">
        <v>691</v>
      </c>
      <c r="M74" s="128">
        <v>568.9</v>
      </c>
      <c r="N74" s="128">
        <v>476.7</v>
      </c>
      <c r="O74" s="128">
        <v>255.5</v>
      </c>
      <c r="P74" s="128">
        <v>93.2</v>
      </c>
      <c r="Q74" s="69">
        <v>0</v>
      </c>
    </row>
    <row r="75" spans="2:17" ht="15" customHeight="1">
      <c r="B75" s="194" t="s">
        <v>564</v>
      </c>
      <c r="C75" s="128">
        <v>663.7</v>
      </c>
      <c r="D75" s="128">
        <v>663.7</v>
      </c>
      <c r="E75" s="128">
        <v>663.7</v>
      </c>
      <c r="F75" s="128">
        <v>676.1</v>
      </c>
      <c r="G75" s="128">
        <v>668.8</v>
      </c>
      <c r="H75" s="128">
        <v>660.5</v>
      </c>
      <c r="I75" s="128">
        <v>618.1</v>
      </c>
      <c r="J75" s="128">
        <v>611.4</v>
      </c>
      <c r="K75" s="128">
        <v>609.29999999999995</v>
      </c>
      <c r="L75" s="128">
        <v>573.29999999999995</v>
      </c>
      <c r="M75" s="128">
        <v>466.9</v>
      </c>
      <c r="N75" s="128">
        <v>394.1</v>
      </c>
      <c r="O75" s="128">
        <v>232.5</v>
      </c>
      <c r="P75" s="128">
        <v>106.5</v>
      </c>
      <c r="Q75" s="69">
        <v>0</v>
      </c>
    </row>
    <row r="76" spans="2:17" ht="15" customHeight="1">
      <c r="B76" s="22" t="s">
        <v>576</v>
      </c>
      <c r="C76" s="128">
        <v>522.79999999999995</v>
      </c>
      <c r="D76" s="128">
        <v>522.79999999999995</v>
      </c>
      <c r="E76" s="128">
        <v>522.79999999999995</v>
      </c>
      <c r="F76" s="128">
        <v>532.6</v>
      </c>
      <c r="G76" s="128">
        <v>521.1</v>
      </c>
      <c r="H76" s="128">
        <v>486.8</v>
      </c>
      <c r="I76" s="128">
        <v>473.7</v>
      </c>
      <c r="J76" s="128">
        <v>462.9</v>
      </c>
      <c r="K76" s="128">
        <v>456.2</v>
      </c>
      <c r="L76" s="128">
        <v>425.4</v>
      </c>
      <c r="M76" s="128">
        <v>333.9</v>
      </c>
      <c r="N76" s="128">
        <v>276.5</v>
      </c>
      <c r="O76" s="128">
        <v>173.6</v>
      </c>
      <c r="P76" s="128">
        <v>83.2</v>
      </c>
      <c r="Q76" s="69">
        <v>0</v>
      </c>
    </row>
    <row r="77" spans="2:17" ht="15" customHeight="1">
      <c r="B77" s="22" t="s">
        <v>577</v>
      </c>
      <c r="C77" s="69">
        <v>0</v>
      </c>
      <c r="D77" s="69">
        <v>0</v>
      </c>
      <c r="E77" s="69">
        <v>0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</row>
    <row r="78" spans="2:17" ht="15" customHeight="1">
      <c r="C78" s="70"/>
      <c r="D78" s="70"/>
      <c r="E78" s="7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</row>
    <row r="79" spans="2:17" ht="15" customHeight="1">
      <c r="B79" s="235" t="s">
        <v>105</v>
      </c>
      <c r="C79" s="236"/>
      <c r="D79" s="236"/>
      <c r="E79" s="236"/>
      <c r="F79" s="236"/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237"/>
    </row>
    <row r="80" spans="2:17" ht="15" customHeight="1">
      <c r="B80" s="67" t="s">
        <v>70</v>
      </c>
      <c r="C80" s="68">
        <v>0</v>
      </c>
      <c r="D80" s="68">
        <v>1</v>
      </c>
      <c r="E80" s="68">
        <v>3</v>
      </c>
      <c r="F80" s="68">
        <v>5</v>
      </c>
      <c r="G80" s="68">
        <v>10</v>
      </c>
      <c r="H80" s="68">
        <v>20</v>
      </c>
      <c r="I80" s="68">
        <v>30</v>
      </c>
      <c r="J80" s="68">
        <v>40</v>
      </c>
      <c r="K80" s="68">
        <v>50</v>
      </c>
      <c r="L80" s="68">
        <v>60</v>
      </c>
      <c r="M80" s="68">
        <v>70</v>
      </c>
      <c r="N80" s="68">
        <v>80</v>
      </c>
      <c r="O80" s="68">
        <v>90</v>
      </c>
      <c r="P80" s="68">
        <v>97</v>
      </c>
      <c r="Q80" s="68">
        <v>100</v>
      </c>
    </row>
    <row r="81" spans="2:17" ht="15" customHeight="1">
      <c r="B81" s="22" t="s">
        <v>77</v>
      </c>
      <c r="C81" s="69">
        <v>0</v>
      </c>
      <c r="D81" s="69">
        <v>0</v>
      </c>
      <c r="E81" s="69">
        <v>0</v>
      </c>
      <c r="F81" s="69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</row>
    <row r="82" spans="2:17" ht="15" customHeight="1">
      <c r="B82" s="194" t="s">
        <v>548</v>
      </c>
      <c r="C82" s="69">
        <v>0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</row>
    <row r="83" spans="2:17" ht="15" customHeight="1">
      <c r="B83" s="194" t="s">
        <v>549</v>
      </c>
      <c r="C83" s="69">
        <v>0</v>
      </c>
      <c r="D83" s="69"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P83" s="69">
        <v>0</v>
      </c>
      <c r="Q83" s="69">
        <v>0</v>
      </c>
    </row>
    <row r="84" spans="2:17" ht="15" customHeight="1">
      <c r="B84" s="194" t="s">
        <v>550</v>
      </c>
      <c r="C84" s="128">
        <v>45.7</v>
      </c>
      <c r="D84" s="128">
        <v>45.7</v>
      </c>
      <c r="E84" s="128">
        <v>45.7</v>
      </c>
      <c r="F84" s="128">
        <v>46.6</v>
      </c>
      <c r="G84" s="128">
        <v>47</v>
      </c>
      <c r="H84" s="128">
        <v>41.6</v>
      </c>
      <c r="I84" s="128">
        <v>39</v>
      </c>
      <c r="J84" s="128">
        <v>36</v>
      </c>
      <c r="K84" s="128">
        <v>33.1</v>
      </c>
      <c r="L84" s="128">
        <v>27.2</v>
      </c>
      <c r="M84" s="128">
        <v>20.9</v>
      </c>
      <c r="N84" s="128">
        <v>14.3</v>
      </c>
      <c r="O84" s="128">
        <v>7.4</v>
      </c>
      <c r="P84" s="128">
        <v>3.7</v>
      </c>
      <c r="Q84" s="69">
        <v>0</v>
      </c>
    </row>
    <row r="85" spans="2:17" ht="15" customHeight="1">
      <c r="B85" s="194" t="s">
        <v>551</v>
      </c>
      <c r="C85" s="128">
        <v>106.7</v>
      </c>
      <c r="D85" s="128">
        <v>106.7</v>
      </c>
      <c r="E85" s="128">
        <v>106.7</v>
      </c>
      <c r="F85" s="128">
        <v>108.7</v>
      </c>
      <c r="G85" s="128">
        <v>100.3</v>
      </c>
      <c r="H85" s="128">
        <v>96.1</v>
      </c>
      <c r="I85" s="128">
        <v>91</v>
      </c>
      <c r="J85" s="128">
        <v>81.900000000000006</v>
      </c>
      <c r="K85" s="128">
        <v>76.2</v>
      </c>
      <c r="L85" s="128">
        <v>64.5</v>
      </c>
      <c r="M85" s="128">
        <v>52.2</v>
      </c>
      <c r="N85" s="128">
        <v>32.200000000000003</v>
      </c>
      <c r="O85" s="128">
        <v>14.7</v>
      </c>
      <c r="P85" s="128">
        <v>11.2</v>
      </c>
      <c r="Q85" s="69">
        <v>0</v>
      </c>
    </row>
    <row r="86" spans="2:17" ht="15" customHeight="1">
      <c r="B86" s="194" t="s">
        <v>552</v>
      </c>
      <c r="C86" s="128">
        <v>134.1</v>
      </c>
      <c r="D86" s="128">
        <v>134.1</v>
      </c>
      <c r="E86" s="128">
        <v>134.1</v>
      </c>
      <c r="F86" s="128">
        <v>136.6</v>
      </c>
      <c r="G86" s="128">
        <v>131.69999999999999</v>
      </c>
      <c r="H86" s="128">
        <v>124.9</v>
      </c>
      <c r="I86" s="128">
        <v>120.2</v>
      </c>
      <c r="J86" s="128">
        <v>108.1</v>
      </c>
      <c r="K86" s="128">
        <v>96</v>
      </c>
      <c r="L86" s="128">
        <v>81.5</v>
      </c>
      <c r="M86" s="128">
        <v>59.1</v>
      </c>
      <c r="N86" s="128">
        <v>39.299999999999997</v>
      </c>
      <c r="O86" s="128">
        <v>22.1</v>
      </c>
      <c r="P86" s="128">
        <v>15</v>
      </c>
      <c r="Q86" s="69">
        <v>0</v>
      </c>
    </row>
    <row r="87" spans="2:17" ht="15" customHeight="1">
      <c r="B87" s="194" t="s">
        <v>553</v>
      </c>
      <c r="C87" s="128">
        <v>189</v>
      </c>
      <c r="D87" s="128">
        <v>189</v>
      </c>
      <c r="E87" s="128">
        <v>189</v>
      </c>
      <c r="F87" s="128">
        <v>192.5</v>
      </c>
      <c r="G87" s="128">
        <v>188.1</v>
      </c>
      <c r="H87" s="128">
        <v>179.4</v>
      </c>
      <c r="I87" s="128">
        <v>169</v>
      </c>
      <c r="J87" s="128">
        <v>157.19999999999999</v>
      </c>
      <c r="K87" s="128">
        <v>139.1</v>
      </c>
      <c r="L87" s="128">
        <v>116.9</v>
      </c>
      <c r="M87" s="128">
        <v>77.3</v>
      </c>
      <c r="N87" s="128">
        <v>60.8</v>
      </c>
      <c r="O87" s="128">
        <v>36.799999999999997</v>
      </c>
      <c r="P87" s="128">
        <v>22.5</v>
      </c>
      <c r="Q87" s="69">
        <v>0</v>
      </c>
    </row>
    <row r="88" spans="2:17" ht="15" customHeight="1">
      <c r="B88" s="194" t="s">
        <v>554</v>
      </c>
      <c r="C88" s="128">
        <v>200.5</v>
      </c>
      <c r="D88" s="128">
        <v>200.5</v>
      </c>
      <c r="E88" s="128">
        <v>200.5</v>
      </c>
      <c r="F88" s="128">
        <v>204.2</v>
      </c>
      <c r="G88" s="128">
        <v>197.8</v>
      </c>
      <c r="H88" s="128">
        <v>187.9</v>
      </c>
      <c r="I88" s="128">
        <v>180.5</v>
      </c>
      <c r="J88" s="128">
        <v>171.1</v>
      </c>
      <c r="K88" s="128">
        <v>158.19999999999999</v>
      </c>
      <c r="L88" s="128">
        <v>132</v>
      </c>
      <c r="M88" s="128">
        <v>89.7</v>
      </c>
      <c r="N88" s="128">
        <v>71.5</v>
      </c>
      <c r="O88" s="128">
        <v>49.1</v>
      </c>
      <c r="P88" s="128">
        <v>27.1</v>
      </c>
      <c r="Q88" s="69">
        <v>0</v>
      </c>
    </row>
    <row r="89" spans="2:17" ht="15" customHeight="1">
      <c r="B89" s="194" t="s">
        <v>555</v>
      </c>
      <c r="C89" s="128">
        <v>246.5</v>
      </c>
      <c r="D89" s="128">
        <v>246.5</v>
      </c>
      <c r="E89" s="128">
        <v>246.5</v>
      </c>
      <c r="F89" s="128">
        <v>251.1</v>
      </c>
      <c r="G89" s="128">
        <v>245.2</v>
      </c>
      <c r="H89" s="128">
        <v>233.5</v>
      </c>
      <c r="I89" s="128">
        <v>222.4</v>
      </c>
      <c r="J89" s="128">
        <v>209.6</v>
      </c>
      <c r="K89" s="128">
        <v>191.3</v>
      </c>
      <c r="L89" s="128">
        <v>166</v>
      </c>
      <c r="M89" s="128">
        <v>129.9</v>
      </c>
      <c r="N89" s="128">
        <v>95.3</v>
      </c>
      <c r="O89" s="128">
        <v>65.5</v>
      </c>
      <c r="P89" s="128">
        <v>33.299999999999997</v>
      </c>
      <c r="Q89" s="69">
        <v>0</v>
      </c>
    </row>
    <row r="90" spans="2:17" ht="15" customHeight="1">
      <c r="B90" s="194" t="s">
        <v>556</v>
      </c>
      <c r="C90" s="128">
        <v>287.2</v>
      </c>
      <c r="D90" s="128">
        <v>287.2</v>
      </c>
      <c r="E90" s="128">
        <v>287.2</v>
      </c>
      <c r="F90" s="128">
        <v>292.5</v>
      </c>
      <c r="G90" s="128">
        <v>287</v>
      </c>
      <c r="H90" s="128">
        <v>276.2</v>
      </c>
      <c r="I90" s="128">
        <v>265.7</v>
      </c>
      <c r="J90" s="128">
        <v>253.3</v>
      </c>
      <c r="K90" s="128">
        <v>238.4</v>
      </c>
      <c r="L90" s="128">
        <v>208.2</v>
      </c>
      <c r="M90" s="128">
        <v>167</v>
      </c>
      <c r="N90" s="128">
        <v>133.5</v>
      </c>
      <c r="O90" s="128">
        <v>101.5</v>
      </c>
      <c r="P90" s="128">
        <v>43.3</v>
      </c>
      <c r="Q90" s="69">
        <v>0</v>
      </c>
    </row>
    <row r="91" spans="2:17" ht="15" customHeight="1">
      <c r="B91" s="194" t="s">
        <v>557</v>
      </c>
      <c r="C91" s="128">
        <v>417.2</v>
      </c>
      <c r="D91" s="128">
        <v>417.2</v>
      </c>
      <c r="E91" s="128">
        <v>417.2</v>
      </c>
      <c r="F91" s="128">
        <v>425</v>
      </c>
      <c r="G91" s="128">
        <v>412.4</v>
      </c>
      <c r="H91" s="128">
        <v>404.3</v>
      </c>
      <c r="I91" s="128">
        <v>395.7</v>
      </c>
      <c r="J91" s="128">
        <v>381.4</v>
      </c>
      <c r="K91" s="128">
        <v>370.9</v>
      </c>
      <c r="L91" s="128">
        <v>353</v>
      </c>
      <c r="M91" s="128">
        <v>303</v>
      </c>
      <c r="N91" s="128">
        <v>251.1</v>
      </c>
      <c r="O91" s="128">
        <v>137.6</v>
      </c>
      <c r="P91" s="128">
        <v>49.9</v>
      </c>
      <c r="Q91" s="69">
        <v>0</v>
      </c>
    </row>
    <row r="92" spans="2:17" ht="15" customHeight="1">
      <c r="B92" s="194" t="s">
        <v>558</v>
      </c>
      <c r="C92" s="128">
        <v>433.4</v>
      </c>
      <c r="D92" s="128">
        <v>433.4</v>
      </c>
      <c r="E92" s="128">
        <v>433.4</v>
      </c>
      <c r="F92" s="128">
        <v>441.5</v>
      </c>
      <c r="G92" s="128">
        <v>429.1</v>
      </c>
      <c r="H92" s="128">
        <v>421.4</v>
      </c>
      <c r="I92" s="128">
        <v>413</v>
      </c>
      <c r="J92" s="128">
        <v>401.8</v>
      </c>
      <c r="K92" s="128">
        <v>385.6</v>
      </c>
      <c r="L92" s="128">
        <v>368.1</v>
      </c>
      <c r="M92" s="128">
        <v>318.5</v>
      </c>
      <c r="N92" s="128">
        <v>267</v>
      </c>
      <c r="O92" s="128">
        <v>147.4</v>
      </c>
      <c r="P92" s="128">
        <v>53.3</v>
      </c>
      <c r="Q92" s="69">
        <v>0</v>
      </c>
    </row>
    <row r="93" spans="2:17" ht="15" customHeight="1">
      <c r="B93" s="194" t="s">
        <v>559</v>
      </c>
      <c r="C93" s="128">
        <v>455.1</v>
      </c>
      <c r="D93" s="128">
        <v>455.1</v>
      </c>
      <c r="E93" s="128">
        <v>455.1</v>
      </c>
      <c r="F93" s="128">
        <v>463.6</v>
      </c>
      <c r="G93" s="128">
        <v>448.6</v>
      </c>
      <c r="H93" s="128">
        <v>441.3</v>
      </c>
      <c r="I93" s="128">
        <v>433.3</v>
      </c>
      <c r="J93" s="128">
        <v>422.2</v>
      </c>
      <c r="K93" s="128">
        <v>406.2</v>
      </c>
      <c r="L93" s="128">
        <v>392.3</v>
      </c>
      <c r="M93" s="128">
        <v>340.1</v>
      </c>
      <c r="N93" s="128">
        <v>286</v>
      </c>
      <c r="O93" s="128">
        <v>153.9</v>
      </c>
      <c r="P93" s="128">
        <v>56.6</v>
      </c>
      <c r="Q93" s="69">
        <v>0</v>
      </c>
    </row>
    <row r="94" spans="2:17" ht="15" customHeight="1">
      <c r="B94" s="194" t="s">
        <v>560</v>
      </c>
      <c r="C94" s="128">
        <v>455.1</v>
      </c>
      <c r="D94" s="128">
        <v>455.1</v>
      </c>
      <c r="E94" s="128">
        <v>455.1</v>
      </c>
      <c r="F94" s="128">
        <v>463.6</v>
      </c>
      <c r="G94" s="128">
        <v>448.6</v>
      </c>
      <c r="H94" s="128">
        <v>441.3</v>
      </c>
      <c r="I94" s="128">
        <v>433.3</v>
      </c>
      <c r="J94" s="128">
        <v>422.2</v>
      </c>
      <c r="K94" s="128">
        <v>406.2</v>
      </c>
      <c r="L94" s="128">
        <v>392.3</v>
      </c>
      <c r="M94" s="128">
        <v>340.1</v>
      </c>
      <c r="N94" s="128">
        <v>286</v>
      </c>
      <c r="O94" s="128">
        <v>153.9</v>
      </c>
      <c r="P94" s="128">
        <v>56.6</v>
      </c>
      <c r="Q94" s="69">
        <v>0</v>
      </c>
    </row>
    <row r="95" spans="2:17" ht="15" customHeight="1">
      <c r="B95" s="194" t="s">
        <v>561</v>
      </c>
      <c r="C95" s="128">
        <v>455.1</v>
      </c>
      <c r="D95" s="128">
        <v>455.1</v>
      </c>
      <c r="E95" s="128">
        <v>455.1</v>
      </c>
      <c r="F95" s="128">
        <v>463.6</v>
      </c>
      <c r="G95" s="128">
        <v>448.6</v>
      </c>
      <c r="H95" s="128">
        <v>441.3</v>
      </c>
      <c r="I95" s="128">
        <v>433.3</v>
      </c>
      <c r="J95" s="128">
        <v>422.2</v>
      </c>
      <c r="K95" s="128">
        <v>406.2</v>
      </c>
      <c r="L95" s="128">
        <v>392.3</v>
      </c>
      <c r="M95" s="128">
        <v>340.1</v>
      </c>
      <c r="N95" s="128">
        <v>286</v>
      </c>
      <c r="O95" s="128">
        <v>153.9</v>
      </c>
      <c r="P95" s="128">
        <v>56.6</v>
      </c>
      <c r="Q95" s="69">
        <v>0</v>
      </c>
    </row>
    <row r="96" spans="2:17" ht="15" customHeight="1">
      <c r="B96" s="194" t="s">
        <v>562</v>
      </c>
      <c r="C96" s="128">
        <v>455.1</v>
      </c>
      <c r="D96" s="128">
        <v>455.1</v>
      </c>
      <c r="E96" s="128">
        <v>455.1</v>
      </c>
      <c r="F96" s="128">
        <v>463.6</v>
      </c>
      <c r="G96" s="128">
        <v>448.6</v>
      </c>
      <c r="H96" s="128">
        <v>441.3</v>
      </c>
      <c r="I96" s="128">
        <v>433.3</v>
      </c>
      <c r="J96" s="128">
        <v>422.2</v>
      </c>
      <c r="K96" s="128">
        <v>406.2</v>
      </c>
      <c r="L96" s="128">
        <v>392.3</v>
      </c>
      <c r="M96" s="128">
        <v>340.1</v>
      </c>
      <c r="N96" s="128">
        <v>286</v>
      </c>
      <c r="O96" s="128">
        <v>153.9</v>
      </c>
      <c r="P96" s="128">
        <v>56.6</v>
      </c>
      <c r="Q96" s="69">
        <v>0</v>
      </c>
    </row>
    <row r="97" spans="2:17" ht="15" customHeight="1">
      <c r="B97" s="194" t="s">
        <v>563</v>
      </c>
      <c r="C97" s="128">
        <v>455.1</v>
      </c>
      <c r="D97" s="128">
        <v>455.1</v>
      </c>
      <c r="E97" s="128">
        <v>455.1</v>
      </c>
      <c r="F97" s="128">
        <v>463.6</v>
      </c>
      <c r="G97" s="128">
        <v>448.6</v>
      </c>
      <c r="H97" s="128">
        <v>441.3</v>
      </c>
      <c r="I97" s="128">
        <v>433.3</v>
      </c>
      <c r="J97" s="128">
        <v>422.2</v>
      </c>
      <c r="K97" s="128">
        <v>406.2</v>
      </c>
      <c r="L97" s="128">
        <v>392.3</v>
      </c>
      <c r="M97" s="128">
        <v>340.1</v>
      </c>
      <c r="N97" s="128">
        <v>286</v>
      </c>
      <c r="O97" s="128">
        <v>153.9</v>
      </c>
      <c r="P97" s="128">
        <v>56.6</v>
      </c>
      <c r="Q97" s="69">
        <v>0</v>
      </c>
    </row>
    <row r="98" spans="2:17" ht="15" customHeight="1">
      <c r="B98" s="194" t="s">
        <v>564</v>
      </c>
      <c r="C98" s="128">
        <v>373.8</v>
      </c>
      <c r="D98" s="128">
        <v>373.8</v>
      </c>
      <c r="E98" s="128">
        <v>373.8</v>
      </c>
      <c r="F98" s="128">
        <v>380.8</v>
      </c>
      <c r="G98" s="128">
        <v>370.6</v>
      </c>
      <c r="H98" s="128">
        <v>361.6</v>
      </c>
      <c r="I98" s="128">
        <v>381.3</v>
      </c>
      <c r="J98" s="128">
        <v>340.7</v>
      </c>
      <c r="K98" s="128">
        <v>323.8</v>
      </c>
      <c r="L98" s="128">
        <v>301.7</v>
      </c>
      <c r="M98" s="128">
        <v>256.60000000000002</v>
      </c>
      <c r="N98" s="128">
        <v>206.6</v>
      </c>
      <c r="O98" s="128">
        <v>131</v>
      </c>
      <c r="P98" s="128">
        <v>49.9</v>
      </c>
      <c r="Q98" s="69">
        <v>0</v>
      </c>
    </row>
    <row r="99" spans="2:17" ht="15" customHeight="1">
      <c r="B99" s="22" t="s">
        <v>567</v>
      </c>
      <c r="C99" s="128">
        <v>273.60000000000002</v>
      </c>
      <c r="D99" s="128">
        <v>273.60000000000002</v>
      </c>
      <c r="E99" s="128">
        <v>273.60000000000002</v>
      </c>
      <c r="F99" s="128">
        <v>278.7</v>
      </c>
      <c r="G99" s="128">
        <v>273.10000000000002</v>
      </c>
      <c r="H99" s="128">
        <v>261.89999999999998</v>
      </c>
      <c r="I99" s="128">
        <v>251.3</v>
      </c>
      <c r="J99" s="128">
        <v>238.7</v>
      </c>
      <c r="K99" s="128">
        <v>223.7</v>
      </c>
      <c r="L99" s="128">
        <v>193.1</v>
      </c>
      <c r="M99" s="128">
        <v>151.5</v>
      </c>
      <c r="N99" s="128">
        <v>108.1</v>
      </c>
      <c r="O99" s="128">
        <v>85.2</v>
      </c>
      <c r="P99" s="128">
        <v>43.3</v>
      </c>
      <c r="Q99" s="69">
        <v>0</v>
      </c>
    </row>
    <row r="100" spans="2:17" ht="15" customHeight="1">
      <c r="B100" s="22" t="s">
        <v>291</v>
      </c>
      <c r="C100" s="69">
        <v>0</v>
      </c>
      <c r="D100" s="69">
        <v>0</v>
      </c>
      <c r="E100" s="69">
        <v>0</v>
      </c>
      <c r="F100" s="69">
        <v>0</v>
      </c>
      <c r="G100" s="69">
        <v>0</v>
      </c>
      <c r="H100" s="69">
        <v>0</v>
      </c>
      <c r="I100" s="69">
        <v>0</v>
      </c>
      <c r="J100" s="69">
        <v>0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69">
        <v>0</v>
      </c>
      <c r="Q100" s="69">
        <v>0</v>
      </c>
    </row>
    <row r="103" spans="2:17" ht="14.4">
      <c r="B103" s="193" t="s">
        <v>574</v>
      </c>
    </row>
  </sheetData>
  <mergeCells count="4">
    <mergeCell ref="B56:Q56"/>
    <mergeCell ref="B6:Q6"/>
    <mergeCell ref="B79:Q79"/>
    <mergeCell ref="B29:Q29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96"/>
  <sheetViews>
    <sheetView showGridLines="0" topLeftCell="A106" zoomScale="85" zoomScaleNormal="85" workbookViewId="0">
      <selection activeCell="B26" sqref="B26"/>
    </sheetView>
  </sheetViews>
  <sheetFormatPr defaultColWidth="8.6640625" defaultRowHeight="17.100000000000001" customHeight="1"/>
  <cols>
    <col min="1" max="1" width="2.6640625" style="1" customWidth="1"/>
    <col min="2" max="2" width="17.21875" style="1" customWidth="1"/>
    <col min="3" max="3" width="12.6640625" style="19" customWidth="1"/>
    <col min="4" max="15" width="12.6640625" style="1" customWidth="1"/>
    <col min="16" max="16384" width="8.6640625" style="1"/>
  </cols>
  <sheetData>
    <row r="1" spans="2:15" ht="10.5" customHeight="1"/>
    <row r="2" spans="2:15" ht="15.6">
      <c r="B2" s="2" t="s">
        <v>116</v>
      </c>
      <c r="C2" s="1"/>
    </row>
    <row r="3" spans="2:15" ht="15.6">
      <c r="B3" s="2"/>
      <c r="C3" s="1" t="s">
        <v>117</v>
      </c>
      <c r="E3" s="37"/>
      <c r="F3" s="37"/>
      <c r="G3" s="37"/>
      <c r="H3" s="37"/>
    </row>
    <row r="4" spans="2:15" ht="15.6">
      <c r="B4" s="2"/>
      <c r="C4" s="1" t="s">
        <v>53</v>
      </c>
    </row>
    <row r="5" spans="2:15" ht="15.6">
      <c r="B5" s="2"/>
      <c r="C5" s="1" t="s">
        <v>107</v>
      </c>
    </row>
    <row r="6" spans="2:15" ht="15.6">
      <c r="B6" s="20"/>
      <c r="C6" s="1"/>
      <c r="D6" s="19"/>
      <c r="E6" s="19"/>
      <c r="F6" s="19"/>
      <c r="G6" s="19"/>
      <c r="H6" s="19"/>
      <c r="I6" s="19"/>
    </row>
    <row r="7" spans="2:15" ht="29.4" customHeight="1">
      <c r="B7" s="231" t="s">
        <v>101</v>
      </c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</row>
    <row r="8" spans="2:15" ht="15" customHeight="1">
      <c r="B8" s="32" t="s">
        <v>70</v>
      </c>
      <c r="C8" s="22">
        <v>0</v>
      </c>
      <c r="D8" s="22">
        <v>5</v>
      </c>
      <c r="E8" s="22">
        <v>10</v>
      </c>
      <c r="F8" s="22">
        <v>20</v>
      </c>
      <c r="G8" s="22">
        <v>30</v>
      </c>
      <c r="H8" s="22">
        <v>40</v>
      </c>
      <c r="I8" s="22">
        <v>50</v>
      </c>
      <c r="J8" s="22">
        <v>60</v>
      </c>
      <c r="K8" s="22">
        <v>70</v>
      </c>
      <c r="L8" s="22">
        <v>80</v>
      </c>
      <c r="M8" s="22">
        <v>90</v>
      </c>
      <c r="N8" s="22">
        <v>97</v>
      </c>
      <c r="O8" s="22">
        <v>100</v>
      </c>
    </row>
    <row r="9" spans="2:15" ht="15" customHeight="1">
      <c r="B9" s="22" t="s">
        <v>77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2:15" ht="15" customHeight="1">
      <c r="B10" s="22" t="s">
        <v>78</v>
      </c>
      <c r="C10" s="23"/>
      <c r="D10" s="4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</row>
    <row r="11" spans="2:15" ht="15" customHeight="1">
      <c r="B11" s="22" t="s">
        <v>79</v>
      </c>
      <c r="C11" s="23"/>
      <c r="D11" s="4"/>
      <c r="E11" s="4"/>
      <c r="F11" s="4"/>
      <c r="G11" s="4"/>
      <c r="H11" s="3"/>
      <c r="I11" s="3"/>
      <c r="J11" s="3"/>
      <c r="K11" s="3"/>
      <c r="L11" s="3"/>
      <c r="M11" s="3"/>
      <c r="N11" s="3"/>
      <c r="O11" s="3"/>
    </row>
    <row r="12" spans="2:15" ht="15" customHeight="1">
      <c r="B12" s="22" t="s">
        <v>80</v>
      </c>
      <c r="C12" s="23"/>
      <c r="D12" s="4"/>
      <c r="E12" s="4"/>
      <c r="F12" s="4"/>
      <c r="G12" s="4"/>
      <c r="H12" s="3"/>
      <c r="I12" s="3"/>
      <c r="J12" s="3"/>
      <c r="K12" s="3"/>
      <c r="L12" s="3"/>
      <c r="M12" s="3"/>
      <c r="N12" s="3"/>
      <c r="O12" s="3"/>
    </row>
    <row r="13" spans="2:15" ht="15" customHeight="1">
      <c r="B13" s="22" t="s">
        <v>81</v>
      </c>
      <c r="C13" s="23"/>
      <c r="D13" s="4"/>
      <c r="E13" s="4"/>
      <c r="F13" s="4"/>
      <c r="G13" s="4"/>
      <c r="H13" s="3"/>
      <c r="I13" s="3"/>
      <c r="J13" s="3"/>
      <c r="K13" s="3"/>
      <c r="L13" s="3"/>
      <c r="M13" s="3"/>
      <c r="N13" s="3"/>
      <c r="O13" s="3"/>
    </row>
    <row r="14" spans="2:15" ht="15" customHeight="1">
      <c r="B14" s="22" t="s">
        <v>82</v>
      </c>
      <c r="C14" s="23"/>
      <c r="D14" s="4"/>
      <c r="E14" s="4"/>
      <c r="F14" s="4"/>
      <c r="G14" s="4"/>
      <c r="H14" s="3"/>
      <c r="I14" s="3"/>
      <c r="J14" s="3"/>
      <c r="K14" s="3"/>
      <c r="L14" s="3"/>
      <c r="M14" s="3"/>
      <c r="N14" s="3"/>
      <c r="O14" s="3"/>
    </row>
    <row r="15" spans="2:15" ht="15" customHeight="1">
      <c r="B15" s="22" t="s">
        <v>83</v>
      </c>
      <c r="C15" s="23"/>
      <c r="D15" s="4"/>
      <c r="E15" s="4"/>
      <c r="F15" s="4"/>
      <c r="G15" s="4"/>
      <c r="H15" s="3"/>
      <c r="I15" s="3"/>
      <c r="J15" s="3"/>
      <c r="K15" s="3"/>
      <c r="L15" s="3"/>
      <c r="M15" s="3"/>
      <c r="N15" s="3"/>
      <c r="O15" s="3"/>
    </row>
    <row r="16" spans="2:15" ht="15" customHeight="1">
      <c r="B16" s="22" t="s">
        <v>84</v>
      </c>
      <c r="C16" s="23"/>
      <c r="D16" s="4"/>
      <c r="E16" s="4"/>
      <c r="F16" s="4"/>
      <c r="G16" s="4"/>
      <c r="H16" s="3"/>
      <c r="I16" s="3"/>
      <c r="J16" s="3"/>
      <c r="K16" s="3"/>
      <c r="L16" s="3"/>
      <c r="M16" s="3"/>
      <c r="N16" s="3"/>
      <c r="O16" s="3"/>
    </row>
    <row r="17" spans="2:15" ht="15" customHeight="1">
      <c r="B17" s="22" t="s">
        <v>85</v>
      </c>
      <c r="C17" s="23"/>
      <c r="D17" s="4"/>
      <c r="E17" s="4"/>
      <c r="F17" s="4"/>
      <c r="G17" s="4"/>
      <c r="H17" s="3"/>
      <c r="I17" s="3"/>
      <c r="J17" s="3"/>
      <c r="K17" s="3"/>
      <c r="L17" s="3"/>
      <c r="M17" s="3"/>
      <c r="N17" s="3"/>
      <c r="O17" s="3"/>
    </row>
    <row r="18" spans="2:15" ht="15" customHeight="1">
      <c r="B18" s="22" t="s">
        <v>86</v>
      </c>
      <c r="C18" s="23"/>
      <c r="D18" s="4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</row>
    <row r="19" spans="2:15" ht="15" customHeight="1">
      <c r="B19" s="22" t="s">
        <v>87</v>
      </c>
      <c r="C19" s="23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</row>
    <row r="20" spans="2:15" ht="15" customHeight="1">
      <c r="B20" s="22" t="s">
        <v>88</v>
      </c>
      <c r="C20" s="23"/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</row>
    <row r="21" spans="2:15" ht="15" customHeight="1">
      <c r="B21" s="22" t="s">
        <v>89</v>
      </c>
      <c r="C21" s="23"/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</row>
    <row r="22" spans="2:15" ht="15" customHeight="1">
      <c r="B22" s="22" t="s">
        <v>90</v>
      </c>
      <c r="C22" s="23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</row>
    <row r="23" spans="2:15" ht="15" customHeight="1">
      <c r="B23" s="22" t="s">
        <v>91</v>
      </c>
      <c r="C23" s="23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2:15" ht="15" customHeight="1">
      <c r="B24" s="22" t="s">
        <v>92</v>
      </c>
      <c r="C24" s="23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2:15" ht="15" customHeight="1">
      <c r="B25" s="22" t="s">
        <v>93</v>
      </c>
      <c r="C25" s="23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2:15" ht="15" customHeight="1">
      <c r="B26" s="22" t="s">
        <v>94</v>
      </c>
      <c r="C26" s="23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2:15" ht="15" customHeight="1">
      <c r="B27" s="22" t="s">
        <v>71</v>
      </c>
      <c r="C27" s="23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2:15" ht="15" customHeight="1">
      <c r="B28" s="22" t="s">
        <v>72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30" spans="2:15" ht="29.4" customHeight="1">
      <c r="B30" s="231" t="s">
        <v>69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</row>
    <row r="31" spans="2:15" ht="15" customHeight="1">
      <c r="B31" s="32" t="s">
        <v>70</v>
      </c>
      <c r="C31" s="22">
        <v>0</v>
      </c>
      <c r="D31" s="22">
        <v>5</v>
      </c>
      <c r="E31" s="22">
        <v>10</v>
      </c>
      <c r="F31" s="22">
        <v>20</v>
      </c>
      <c r="G31" s="22">
        <v>30</v>
      </c>
      <c r="H31" s="22">
        <v>40</v>
      </c>
      <c r="I31" s="22">
        <v>50</v>
      </c>
      <c r="J31" s="22">
        <v>60</v>
      </c>
      <c r="K31" s="22">
        <v>70</v>
      </c>
      <c r="L31" s="22">
        <v>80</v>
      </c>
      <c r="M31" s="22">
        <v>90</v>
      </c>
      <c r="N31" s="22">
        <v>97</v>
      </c>
      <c r="O31" s="22">
        <v>100</v>
      </c>
    </row>
    <row r="32" spans="2:15" ht="15" customHeight="1">
      <c r="B32" s="22" t="s">
        <v>77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2:15" ht="15" customHeight="1">
      <c r="B33" s="22" t="s">
        <v>78</v>
      </c>
      <c r="C33" s="23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2:15" ht="15" customHeight="1">
      <c r="B34" s="22" t="s">
        <v>79</v>
      </c>
      <c r="C34" s="23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2:15" ht="15" customHeight="1">
      <c r="B35" s="22" t="s">
        <v>80</v>
      </c>
      <c r="C35" s="23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2:15" ht="15" customHeight="1">
      <c r="B36" s="22" t="s">
        <v>81</v>
      </c>
      <c r="C36" s="23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2:15" ht="15" customHeight="1">
      <c r="B37" s="22" t="s">
        <v>82</v>
      </c>
      <c r="C37" s="23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2:15" ht="15" customHeight="1">
      <c r="B38" s="22" t="s">
        <v>83</v>
      </c>
      <c r="C38" s="23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2:15" ht="15" customHeight="1">
      <c r="B39" s="22" t="s">
        <v>84</v>
      </c>
      <c r="C39" s="23"/>
      <c r="D39" s="4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</row>
    <row r="40" spans="2:15" ht="15" customHeight="1">
      <c r="B40" s="22" t="s">
        <v>85</v>
      </c>
      <c r="C40" s="23"/>
      <c r="D40" s="4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</row>
    <row r="41" spans="2:15" ht="15" customHeight="1">
      <c r="B41" s="22" t="s">
        <v>86</v>
      </c>
      <c r="C41" s="23"/>
      <c r="D41" s="4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</row>
    <row r="42" spans="2:15" ht="15" customHeight="1">
      <c r="B42" s="22" t="s">
        <v>87</v>
      </c>
      <c r="C42" s="23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</row>
    <row r="43" spans="2:15" ht="15" customHeight="1">
      <c r="B43" s="22" t="s">
        <v>88</v>
      </c>
      <c r="C43" s="23"/>
      <c r="D43" s="4"/>
      <c r="E43" s="4"/>
      <c r="F43" s="4"/>
      <c r="G43" s="4"/>
      <c r="H43" s="3"/>
      <c r="I43" s="3"/>
      <c r="J43" s="3"/>
      <c r="K43" s="3"/>
      <c r="L43" s="3"/>
      <c r="M43" s="3"/>
      <c r="N43" s="3"/>
      <c r="O43" s="3"/>
    </row>
    <row r="44" spans="2:15" ht="15" customHeight="1">
      <c r="B44" s="22" t="s">
        <v>89</v>
      </c>
      <c r="C44" s="23"/>
      <c r="D44" s="4"/>
      <c r="E44" s="4"/>
      <c r="F44" s="4"/>
      <c r="G44" s="4"/>
      <c r="H44" s="3"/>
      <c r="I44" s="3"/>
      <c r="J44" s="3"/>
      <c r="K44" s="3"/>
      <c r="L44" s="3"/>
      <c r="M44" s="3"/>
      <c r="N44" s="3"/>
      <c r="O44" s="3"/>
    </row>
    <row r="45" spans="2:15" ht="15" customHeight="1">
      <c r="B45" s="22" t="s">
        <v>90</v>
      </c>
      <c r="C45" s="23"/>
      <c r="D45" s="4"/>
      <c r="E45" s="4"/>
      <c r="F45" s="4"/>
      <c r="G45" s="4"/>
      <c r="H45" s="3"/>
      <c r="I45" s="3"/>
      <c r="J45" s="3"/>
      <c r="K45" s="3"/>
      <c r="L45" s="3"/>
      <c r="M45" s="3"/>
      <c r="N45" s="3"/>
      <c r="O45" s="3"/>
    </row>
    <row r="46" spans="2:15" ht="15" customHeight="1">
      <c r="B46" s="22" t="s">
        <v>91</v>
      </c>
      <c r="C46" s="23"/>
      <c r="D46" s="4"/>
      <c r="E46" s="4"/>
      <c r="F46" s="4"/>
      <c r="G46" s="4"/>
      <c r="H46" s="3"/>
      <c r="I46" s="3"/>
      <c r="J46" s="3"/>
      <c r="K46" s="3"/>
      <c r="L46" s="3"/>
      <c r="M46" s="3"/>
      <c r="N46" s="3"/>
      <c r="O46" s="3"/>
    </row>
    <row r="47" spans="2:15" ht="15" customHeight="1">
      <c r="B47" s="22" t="s">
        <v>92</v>
      </c>
      <c r="C47" s="23"/>
      <c r="D47" s="4"/>
      <c r="E47" s="4"/>
      <c r="F47" s="4"/>
      <c r="G47" s="4"/>
      <c r="H47" s="3"/>
      <c r="I47" s="3"/>
      <c r="J47" s="3"/>
      <c r="K47" s="3"/>
      <c r="L47" s="3"/>
      <c r="M47" s="3"/>
      <c r="N47" s="3"/>
      <c r="O47" s="3"/>
    </row>
    <row r="48" spans="2:15" ht="15" customHeight="1">
      <c r="B48" s="22" t="s">
        <v>93</v>
      </c>
      <c r="C48" s="23"/>
      <c r="D48" s="4"/>
      <c r="E48" s="4"/>
      <c r="F48" s="4"/>
      <c r="G48" s="4"/>
      <c r="H48" s="3"/>
      <c r="I48" s="3"/>
      <c r="J48" s="3"/>
      <c r="K48" s="3"/>
      <c r="L48" s="3"/>
      <c r="M48" s="3"/>
      <c r="N48" s="3"/>
      <c r="O48" s="3"/>
    </row>
    <row r="49" spans="2:15" ht="15" customHeight="1">
      <c r="B49" s="22" t="s">
        <v>94</v>
      </c>
      <c r="C49" s="23"/>
      <c r="D49" s="4"/>
      <c r="E49" s="4"/>
      <c r="F49" s="4"/>
      <c r="G49" s="4"/>
      <c r="H49" s="3"/>
      <c r="I49" s="3"/>
      <c r="J49" s="3"/>
      <c r="K49" s="3"/>
      <c r="L49" s="3"/>
      <c r="M49" s="3"/>
      <c r="N49" s="3"/>
      <c r="O49" s="3"/>
    </row>
    <row r="50" spans="2:15" ht="15" customHeight="1">
      <c r="B50" s="22" t="s">
        <v>71</v>
      </c>
      <c r="C50" s="23"/>
      <c r="D50" s="4"/>
      <c r="E50" s="4"/>
      <c r="F50" s="4"/>
      <c r="G50" s="4"/>
      <c r="H50" s="3"/>
      <c r="I50" s="3"/>
      <c r="J50" s="3"/>
      <c r="K50" s="3"/>
      <c r="L50" s="3"/>
      <c r="M50" s="3"/>
      <c r="N50" s="3"/>
      <c r="O50" s="3"/>
    </row>
    <row r="51" spans="2:15" ht="15" customHeight="1">
      <c r="B51" s="22" t="s">
        <v>72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2:15" ht="15" customHeight="1">
      <c r="B52" s="24"/>
      <c r="C52" s="25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2:15" ht="30.75" customHeight="1">
      <c r="B53" s="231" t="s">
        <v>73</v>
      </c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</row>
    <row r="54" spans="2:15" ht="15" customHeight="1">
      <c r="B54" s="32" t="s">
        <v>70</v>
      </c>
      <c r="C54" s="22">
        <v>0</v>
      </c>
      <c r="D54" s="22">
        <v>5</v>
      </c>
      <c r="E54" s="22">
        <v>10</v>
      </c>
      <c r="F54" s="22">
        <v>20</v>
      </c>
      <c r="G54" s="22">
        <v>30</v>
      </c>
      <c r="H54" s="22">
        <v>40</v>
      </c>
      <c r="I54" s="22">
        <v>50</v>
      </c>
      <c r="J54" s="22">
        <v>60</v>
      </c>
      <c r="K54" s="22">
        <v>70</v>
      </c>
      <c r="L54" s="22">
        <v>80</v>
      </c>
      <c r="M54" s="22">
        <v>90</v>
      </c>
      <c r="N54" s="22">
        <v>97</v>
      </c>
      <c r="O54" s="22">
        <v>100</v>
      </c>
    </row>
    <row r="55" spans="2:15" ht="15" customHeight="1">
      <c r="B55" s="22" t="s">
        <v>77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2:15" ht="15" customHeight="1">
      <c r="B56" s="22" t="s">
        <v>78</v>
      </c>
      <c r="C56" s="23"/>
      <c r="D56" s="4"/>
      <c r="E56" s="4"/>
      <c r="F56" s="4"/>
      <c r="G56" s="4"/>
      <c r="H56" s="3"/>
      <c r="I56" s="3"/>
      <c r="J56" s="3"/>
      <c r="K56" s="3"/>
      <c r="L56" s="3"/>
      <c r="M56" s="3"/>
      <c r="N56" s="3"/>
      <c r="O56" s="3"/>
    </row>
    <row r="57" spans="2:15" ht="15" customHeight="1">
      <c r="B57" s="22" t="s">
        <v>79</v>
      </c>
      <c r="C57" s="23"/>
      <c r="D57" s="4"/>
      <c r="E57" s="4"/>
      <c r="F57" s="4"/>
      <c r="G57" s="4"/>
      <c r="H57" s="3"/>
      <c r="I57" s="3"/>
      <c r="J57" s="3"/>
      <c r="K57" s="3"/>
      <c r="L57" s="3"/>
      <c r="M57" s="3"/>
      <c r="N57" s="3"/>
      <c r="O57" s="3"/>
    </row>
    <row r="58" spans="2:15" ht="15" customHeight="1">
      <c r="B58" s="22" t="s">
        <v>80</v>
      </c>
      <c r="C58" s="23"/>
      <c r="D58" s="4"/>
      <c r="E58" s="4"/>
      <c r="F58" s="4"/>
      <c r="G58" s="4"/>
      <c r="H58" s="3"/>
      <c r="I58" s="3"/>
      <c r="J58" s="3"/>
      <c r="K58" s="3"/>
      <c r="L58" s="3"/>
      <c r="M58" s="3"/>
      <c r="N58" s="3"/>
      <c r="O58" s="3"/>
    </row>
    <row r="59" spans="2:15" ht="15" customHeight="1">
      <c r="B59" s="22" t="s">
        <v>81</v>
      </c>
      <c r="C59" s="23"/>
      <c r="D59" s="4"/>
      <c r="E59" s="4"/>
      <c r="F59" s="4"/>
      <c r="G59" s="4"/>
      <c r="H59" s="3"/>
      <c r="I59" s="3"/>
      <c r="J59" s="3"/>
      <c r="K59" s="3"/>
      <c r="L59" s="3"/>
      <c r="M59" s="3"/>
      <c r="N59" s="3"/>
      <c r="O59" s="3"/>
    </row>
    <row r="60" spans="2:15" ht="15" customHeight="1">
      <c r="B60" s="22" t="s">
        <v>82</v>
      </c>
      <c r="C60" s="23"/>
      <c r="D60" s="4"/>
      <c r="E60" s="4"/>
      <c r="F60" s="4"/>
      <c r="G60" s="4"/>
      <c r="H60" s="3"/>
      <c r="I60" s="3"/>
      <c r="J60" s="3"/>
      <c r="K60" s="3"/>
      <c r="L60" s="3"/>
      <c r="M60" s="3"/>
      <c r="N60" s="3"/>
      <c r="O60" s="3"/>
    </row>
    <row r="61" spans="2:15" ht="15" customHeight="1">
      <c r="B61" s="22" t="s">
        <v>83</v>
      </c>
      <c r="C61" s="23"/>
      <c r="D61" s="4"/>
      <c r="E61" s="4"/>
      <c r="F61" s="4"/>
      <c r="G61" s="4"/>
      <c r="H61" s="3"/>
      <c r="I61" s="3"/>
      <c r="J61" s="3"/>
      <c r="K61" s="3"/>
      <c r="L61" s="3"/>
      <c r="M61" s="3"/>
      <c r="N61" s="3"/>
      <c r="O61" s="3"/>
    </row>
    <row r="62" spans="2:15" ht="15" customHeight="1">
      <c r="B62" s="22" t="s">
        <v>84</v>
      </c>
      <c r="C62" s="23"/>
      <c r="D62" s="4"/>
      <c r="E62" s="4"/>
      <c r="F62" s="4"/>
      <c r="G62" s="4"/>
      <c r="H62" s="3"/>
      <c r="I62" s="3"/>
      <c r="J62" s="3"/>
      <c r="K62" s="3"/>
      <c r="L62" s="3"/>
      <c r="M62" s="3"/>
      <c r="N62" s="3"/>
      <c r="O62" s="3"/>
    </row>
    <row r="63" spans="2:15" ht="15" customHeight="1">
      <c r="B63" s="22" t="s">
        <v>85</v>
      </c>
      <c r="C63" s="23"/>
      <c r="D63" s="4"/>
      <c r="E63" s="4"/>
      <c r="F63" s="4"/>
      <c r="G63" s="4"/>
      <c r="H63" s="3"/>
      <c r="I63" s="3"/>
      <c r="J63" s="3"/>
      <c r="K63" s="3"/>
      <c r="L63" s="3"/>
      <c r="M63" s="3"/>
      <c r="N63" s="3"/>
      <c r="O63" s="3"/>
    </row>
    <row r="64" spans="2:15" ht="15" customHeight="1">
      <c r="B64" s="22" t="s">
        <v>86</v>
      </c>
      <c r="C64" s="23"/>
      <c r="D64" s="4"/>
      <c r="E64" s="4"/>
      <c r="F64" s="4"/>
      <c r="G64" s="4"/>
      <c r="H64" s="3"/>
      <c r="I64" s="3"/>
      <c r="J64" s="3"/>
      <c r="K64" s="3"/>
      <c r="L64" s="3"/>
      <c r="M64" s="3"/>
      <c r="N64" s="3"/>
      <c r="O64" s="3"/>
    </row>
    <row r="65" spans="2:15" ht="15" customHeight="1">
      <c r="B65" s="22" t="s">
        <v>87</v>
      </c>
      <c r="C65" s="23"/>
      <c r="D65" s="4"/>
      <c r="E65" s="4"/>
      <c r="F65" s="4"/>
      <c r="G65" s="4"/>
      <c r="H65" s="3"/>
      <c r="I65" s="3"/>
      <c r="J65" s="3"/>
      <c r="K65" s="3"/>
      <c r="L65" s="3"/>
      <c r="M65" s="3"/>
      <c r="N65" s="3"/>
      <c r="O65" s="3"/>
    </row>
    <row r="66" spans="2:15" ht="15" customHeight="1">
      <c r="B66" s="22" t="s">
        <v>88</v>
      </c>
      <c r="C66" s="23"/>
      <c r="D66" s="4"/>
      <c r="E66" s="4"/>
      <c r="F66" s="4"/>
      <c r="G66" s="4"/>
      <c r="H66" s="3"/>
      <c r="I66" s="3"/>
      <c r="J66" s="3"/>
      <c r="K66" s="3"/>
      <c r="L66" s="3"/>
      <c r="M66" s="3"/>
      <c r="N66" s="3"/>
      <c r="O66" s="3"/>
    </row>
    <row r="67" spans="2:15" ht="15" customHeight="1">
      <c r="B67" s="22" t="s">
        <v>89</v>
      </c>
      <c r="C67" s="23"/>
      <c r="D67" s="4"/>
      <c r="E67" s="4"/>
      <c r="F67" s="4"/>
      <c r="G67" s="4"/>
      <c r="H67" s="3"/>
      <c r="I67" s="3"/>
      <c r="J67" s="3"/>
      <c r="K67" s="3"/>
      <c r="L67" s="3"/>
      <c r="M67" s="3"/>
      <c r="N67" s="3"/>
      <c r="O67" s="3"/>
    </row>
    <row r="68" spans="2:15" ht="15" customHeight="1">
      <c r="B68" s="22" t="s">
        <v>90</v>
      </c>
      <c r="C68" s="23"/>
      <c r="D68" s="4"/>
      <c r="E68" s="4"/>
      <c r="F68" s="4"/>
      <c r="G68" s="4"/>
      <c r="H68" s="3"/>
      <c r="I68" s="3"/>
      <c r="J68" s="3"/>
      <c r="K68" s="3"/>
      <c r="L68" s="3"/>
      <c r="M68" s="3"/>
      <c r="N68" s="3"/>
      <c r="O68" s="3"/>
    </row>
    <row r="69" spans="2:15" ht="15" customHeight="1">
      <c r="B69" s="22" t="s">
        <v>91</v>
      </c>
      <c r="C69" s="23"/>
      <c r="D69" s="4"/>
      <c r="E69" s="4"/>
      <c r="F69" s="4"/>
      <c r="G69" s="4"/>
      <c r="H69" s="3"/>
      <c r="I69" s="3"/>
      <c r="J69" s="3"/>
      <c r="K69" s="3"/>
      <c r="L69" s="3"/>
      <c r="M69" s="3"/>
      <c r="N69" s="3"/>
      <c r="O69" s="3"/>
    </row>
    <row r="70" spans="2:15" ht="15" customHeight="1">
      <c r="B70" s="22" t="s">
        <v>92</v>
      </c>
      <c r="C70" s="23"/>
      <c r="D70" s="4"/>
      <c r="E70" s="4"/>
      <c r="F70" s="4"/>
      <c r="G70" s="4"/>
      <c r="H70" s="3"/>
      <c r="I70" s="3"/>
      <c r="J70" s="3"/>
      <c r="K70" s="3"/>
      <c r="L70" s="3"/>
      <c r="M70" s="3"/>
      <c r="N70" s="3"/>
      <c r="O70" s="3"/>
    </row>
    <row r="71" spans="2:15" ht="15" customHeight="1">
      <c r="B71" s="22" t="s">
        <v>93</v>
      </c>
      <c r="C71" s="23"/>
      <c r="D71" s="4"/>
      <c r="E71" s="4"/>
      <c r="F71" s="4"/>
      <c r="G71" s="4"/>
      <c r="H71" s="3"/>
      <c r="I71" s="3"/>
      <c r="J71" s="3"/>
      <c r="K71" s="3"/>
      <c r="L71" s="3"/>
      <c r="M71" s="3"/>
      <c r="N71" s="3"/>
      <c r="O71" s="3"/>
    </row>
    <row r="72" spans="2:15" ht="15" customHeight="1">
      <c r="B72" s="22" t="s">
        <v>94</v>
      </c>
      <c r="C72" s="23"/>
      <c r="D72" s="4"/>
      <c r="E72" s="4"/>
      <c r="F72" s="4"/>
      <c r="G72" s="4"/>
      <c r="H72" s="3"/>
      <c r="I72" s="3"/>
      <c r="J72" s="3"/>
      <c r="K72" s="3"/>
      <c r="L72" s="3"/>
      <c r="M72" s="3"/>
      <c r="N72" s="3"/>
      <c r="O72" s="3"/>
    </row>
    <row r="73" spans="2:15" ht="15" customHeight="1">
      <c r="B73" s="22" t="s">
        <v>71</v>
      </c>
      <c r="C73" s="23"/>
      <c r="D73" s="4"/>
      <c r="E73" s="4"/>
      <c r="F73" s="4"/>
      <c r="G73" s="4"/>
      <c r="H73" s="3"/>
      <c r="I73" s="3"/>
      <c r="J73" s="3"/>
      <c r="K73" s="3"/>
      <c r="L73" s="3"/>
      <c r="M73" s="3"/>
      <c r="N73" s="3"/>
      <c r="O73" s="3"/>
    </row>
    <row r="74" spans="2:15" ht="15" customHeight="1">
      <c r="B74" s="22" t="s">
        <v>72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2:15" ht="15" customHeight="1">
      <c r="B75" s="24"/>
      <c r="C75" s="25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2:15" ht="33" customHeight="1">
      <c r="B76" s="231" t="s">
        <v>95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</row>
    <row r="77" spans="2:15" ht="15" customHeight="1">
      <c r="B77" s="32" t="s">
        <v>70</v>
      </c>
      <c r="C77" s="22">
        <v>0</v>
      </c>
      <c r="D77" s="22">
        <v>5</v>
      </c>
      <c r="E77" s="22">
        <v>10</v>
      </c>
      <c r="F77" s="22">
        <v>20</v>
      </c>
      <c r="G77" s="22">
        <v>30</v>
      </c>
      <c r="H77" s="22">
        <v>40</v>
      </c>
      <c r="I77" s="22">
        <v>50</v>
      </c>
      <c r="J77" s="22">
        <v>60</v>
      </c>
      <c r="K77" s="22">
        <v>70</v>
      </c>
      <c r="L77" s="22">
        <v>80</v>
      </c>
      <c r="M77" s="22">
        <v>90</v>
      </c>
      <c r="N77" s="22">
        <v>97</v>
      </c>
      <c r="O77" s="22">
        <v>100</v>
      </c>
    </row>
    <row r="78" spans="2:15" ht="15" customHeight="1">
      <c r="B78" s="22" t="s">
        <v>77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79" spans="2:15" ht="15" customHeight="1">
      <c r="B79" s="22" t="s">
        <v>78</v>
      </c>
      <c r="C79" s="23"/>
      <c r="D79" s="4"/>
      <c r="E79" s="4"/>
      <c r="F79" s="4"/>
      <c r="G79" s="4"/>
      <c r="H79" s="3"/>
      <c r="I79" s="3"/>
      <c r="J79" s="3"/>
      <c r="K79" s="3"/>
      <c r="L79" s="3"/>
      <c r="M79" s="3"/>
      <c r="N79" s="3"/>
      <c r="O79" s="3"/>
    </row>
    <row r="80" spans="2:15" ht="15" customHeight="1">
      <c r="B80" s="22" t="s">
        <v>79</v>
      </c>
      <c r="C80" s="23"/>
      <c r="D80" s="4"/>
      <c r="E80" s="4"/>
      <c r="F80" s="4"/>
      <c r="G80" s="4"/>
      <c r="H80" s="3"/>
      <c r="I80" s="3"/>
      <c r="J80" s="3"/>
      <c r="K80" s="3"/>
      <c r="L80" s="3"/>
      <c r="M80" s="3"/>
      <c r="N80" s="3"/>
      <c r="O80" s="3"/>
    </row>
    <row r="81" spans="2:15" ht="15" customHeight="1">
      <c r="B81" s="22" t="s">
        <v>80</v>
      </c>
      <c r="C81" s="23"/>
      <c r="D81" s="4"/>
      <c r="E81" s="4"/>
      <c r="F81" s="4"/>
      <c r="G81" s="4"/>
      <c r="H81" s="3"/>
      <c r="I81" s="3"/>
      <c r="J81" s="3"/>
      <c r="K81" s="3"/>
      <c r="L81" s="3"/>
      <c r="M81" s="3"/>
      <c r="N81" s="3"/>
      <c r="O81" s="3"/>
    </row>
    <row r="82" spans="2:15" ht="15" customHeight="1">
      <c r="B82" s="22" t="s">
        <v>81</v>
      </c>
      <c r="C82" s="23"/>
      <c r="D82" s="4"/>
      <c r="E82" s="4"/>
      <c r="F82" s="4"/>
      <c r="G82" s="4"/>
      <c r="H82" s="3"/>
      <c r="I82" s="3"/>
      <c r="J82" s="3"/>
      <c r="K82" s="3"/>
      <c r="L82" s="3"/>
      <c r="M82" s="3"/>
      <c r="N82" s="3"/>
      <c r="O82" s="3"/>
    </row>
    <row r="83" spans="2:15" ht="17.100000000000001" customHeight="1">
      <c r="B83" s="22" t="s">
        <v>82</v>
      </c>
      <c r="C83" s="23"/>
      <c r="D83" s="4"/>
      <c r="E83" s="4"/>
      <c r="F83" s="4"/>
      <c r="G83" s="4"/>
      <c r="H83" s="3"/>
      <c r="I83" s="3"/>
      <c r="J83" s="3"/>
      <c r="K83" s="3"/>
      <c r="L83" s="3"/>
      <c r="M83" s="3"/>
      <c r="N83" s="3"/>
      <c r="O83" s="3"/>
    </row>
    <row r="84" spans="2:15" ht="17.100000000000001" customHeight="1">
      <c r="B84" s="22" t="s">
        <v>83</v>
      </c>
      <c r="C84" s="23"/>
      <c r="D84" s="4"/>
      <c r="E84" s="4"/>
      <c r="F84" s="4"/>
      <c r="G84" s="4"/>
      <c r="H84" s="3"/>
      <c r="I84" s="3"/>
      <c r="J84" s="3"/>
      <c r="K84" s="3"/>
      <c r="L84" s="3"/>
      <c r="M84" s="3"/>
      <c r="N84" s="3"/>
      <c r="O84" s="3"/>
    </row>
    <row r="85" spans="2:15" ht="17.100000000000001" customHeight="1">
      <c r="B85" s="22" t="s">
        <v>84</v>
      </c>
      <c r="C85" s="23"/>
      <c r="D85" s="4"/>
      <c r="E85" s="4"/>
      <c r="F85" s="4"/>
      <c r="G85" s="4"/>
      <c r="H85" s="3"/>
      <c r="I85" s="3"/>
      <c r="J85" s="3"/>
      <c r="K85" s="3"/>
      <c r="L85" s="3"/>
      <c r="M85" s="3"/>
      <c r="N85" s="3"/>
      <c r="O85" s="3"/>
    </row>
    <row r="86" spans="2:15" ht="17.100000000000001" customHeight="1">
      <c r="B86" s="22" t="s">
        <v>85</v>
      </c>
      <c r="C86" s="23"/>
      <c r="D86" s="4"/>
      <c r="E86" s="4"/>
      <c r="F86" s="4"/>
      <c r="G86" s="4"/>
      <c r="H86" s="3"/>
      <c r="I86" s="3"/>
      <c r="J86" s="3"/>
      <c r="K86" s="3"/>
      <c r="L86" s="3"/>
      <c r="M86" s="3"/>
      <c r="N86" s="3"/>
      <c r="O86" s="3"/>
    </row>
    <row r="87" spans="2:15" ht="17.100000000000001" customHeight="1">
      <c r="B87" s="22" t="s">
        <v>86</v>
      </c>
      <c r="C87" s="23"/>
      <c r="D87" s="4"/>
      <c r="E87" s="4"/>
      <c r="F87" s="4"/>
      <c r="G87" s="3"/>
      <c r="H87" s="3"/>
      <c r="I87" s="3"/>
      <c r="J87" s="3"/>
      <c r="K87" s="3"/>
      <c r="L87" s="3"/>
      <c r="M87" s="3"/>
      <c r="N87" s="3"/>
      <c r="O87" s="3"/>
    </row>
    <row r="88" spans="2:15" ht="14.4">
      <c r="B88" s="22" t="s">
        <v>87</v>
      </c>
      <c r="C88" s="23"/>
      <c r="D88" s="4"/>
      <c r="E88" s="4"/>
      <c r="F88" s="4"/>
      <c r="G88" s="3"/>
      <c r="H88" s="3"/>
      <c r="I88" s="3"/>
      <c r="J88" s="3"/>
      <c r="K88" s="3"/>
      <c r="L88" s="3"/>
      <c r="M88" s="3"/>
      <c r="N88" s="3"/>
      <c r="O88" s="3"/>
    </row>
    <row r="89" spans="2:15" ht="14.4">
      <c r="B89" s="22" t="s">
        <v>88</v>
      </c>
      <c r="C89" s="23"/>
      <c r="D89" s="4"/>
      <c r="E89" s="4"/>
      <c r="F89" s="4"/>
      <c r="G89" s="3"/>
      <c r="H89" s="3"/>
      <c r="I89" s="3"/>
      <c r="J89" s="3"/>
      <c r="K89" s="3"/>
      <c r="L89" s="3"/>
      <c r="M89" s="3"/>
      <c r="N89" s="3"/>
      <c r="O89" s="3"/>
    </row>
    <row r="90" spans="2:15" ht="15" customHeight="1">
      <c r="B90" s="22" t="s">
        <v>89</v>
      </c>
      <c r="C90" s="23"/>
      <c r="D90" s="4"/>
      <c r="E90" s="4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2:15" ht="15" customHeight="1">
      <c r="B91" s="22" t="s">
        <v>90</v>
      </c>
      <c r="C91" s="23"/>
      <c r="D91" s="4"/>
      <c r="E91" s="4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2:15" ht="15" customHeight="1">
      <c r="B92" s="22" t="s">
        <v>91</v>
      </c>
      <c r="C92" s="23"/>
      <c r="D92" s="4"/>
      <c r="E92" s="4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2:15" ht="15" customHeight="1">
      <c r="B93" s="22" t="s">
        <v>92</v>
      </c>
      <c r="C93" s="2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15" ht="15" customHeight="1">
      <c r="B94" s="22" t="s">
        <v>93</v>
      </c>
      <c r="C94" s="2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2:15" ht="15" customHeight="1">
      <c r="B95" s="22" t="s">
        <v>94</v>
      </c>
      <c r="C95" s="2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2:15" ht="15" customHeight="1">
      <c r="B96" s="22" t="s">
        <v>71</v>
      </c>
      <c r="C96" s="2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2:15" ht="15" customHeight="1">
      <c r="B97" s="22" t="s">
        <v>72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</row>
    <row r="98" spans="2:15" s="19" customFormat="1" ht="1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</row>
    <row r="99" spans="2:15" s="19" customFormat="1" ht="1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</row>
    <row r="100" spans="2:15" s="19" customFormat="1" ht="15.6">
      <c r="B100" s="2" t="s">
        <v>118</v>
      </c>
      <c r="C100" s="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</row>
    <row r="101" spans="2:15" s="19" customFormat="1" ht="15.6">
      <c r="B101" s="2"/>
      <c r="C101" s="1" t="s">
        <v>117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</row>
    <row r="102" spans="2:15" s="19" customFormat="1" ht="15.6">
      <c r="B102" s="2"/>
      <c r="C102" s="1" t="s">
        <v>53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</row>
    <row r="103" spans="2:15" s="19" customFormat="1" ht="15.6">
      <c r="B103" s="2"/>
      <c r="C103" s="1" t="s">
        <v>109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</row>
    <row r="104" spans="2:15" s="19" customFormat="1" ht="15.6">
      <c r="B104" s="2"/>
      <c r="C104" s="1" t="s">
        <v>110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</row>
    <row r="105" spans="2:15" ht="13.8">
      <c r="C105" s="1"/>
    </row>
    <row r="106" spans="2:15" ht="14.4">
      <c r="B106" s="232" t="s">
        <v>102</v>
      </c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4"/>
    </row>
    <row r="107" spans="2:15" ht="14.4">
      <c r="B107" s="26" t="s">
        <v>70</v>
      </c>
      <c r="C107" s="22">
        <v>0</v>
      </c>
      <c r="D107" s="22">
        <v>5</v>
      </c>
      <c r="E107" s="22">
        <v>10</v>
      </c>
      <c r="F107" s="22">
        <v>20</v>
      </c>
      <c r="G107" s="22">
        <v>30</v>
      </c>
      <c r="H107" s="22">
        <v>40</v>
      </c>
      <c r="I107" s="22">
        <v>50</v>
      </c>
      <c r="J107" s="22">
        <v>60</v>
      </c>
      <c r="K107" s="22">
        <v>70</v>
      </c>
      <c r="L107" s="22">
        <v>80</v>
      </c>
      <c r="M107" s="22">
        <v>90</v>
      </c>
      <c r="N107" s="22">
        <v>97</v>
      </c>
      <c r="O107" s="22">
        <v>100</v>
      </c>
    </row>
    <row r="108" spans="2:15" ht="15" customHeight="1">
      <c r="B108" s="22" t="s">
        <v>77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</row>
    <row r="109" spans="2:15" ht="15" customHeight="1">
      <c r="B109" s="22" t="s">
        <v>78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ht="15" customHeight="1">
      <c r="B110" s="22" t="s">
        <v>79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ht="15" customHeight="1">
      <c r="B111" s="22" t="s">
        <v>80</v>
      </c>
      <c r="C111" s="4"/>
      <c r="D111" s="4"/>
      <c r="E111" s="4"/>
      <c r="F111" s="4"/>
      <c r="G111" s="4"/>
      <c r="H111" s="3"/>
      <c r="I111" s="3"/>
      <c r="J111" s="3"/>
      <c r="K111" s="3"/>
      <c r="L111" s="3"/>
      <c r="M111" s="3"/>
      <c r="N111" s="3"/>
      <c r="O111" s="23"/>
    </row>
    <row r="112" spans="2:15" ht="15" customHeight="1">
      <c r="B112" s="22" t="s">
        <v>81</v>
      </c>
      <c r="C112" s="4"/>
      <c r="D112" s="4"/>
      <c r="E112" s="4"/>
      <c r="F112" s="4"/>
      <c r="G112" s="4"/>
      <c r="H112" s="3"/>
      <c r="I112" s="3"/>
      <c r="J112" s="3"/>
      <c r="K112" s="3"/>
      <c r="L112" s="3"/>
      <c r="M112" s="3"/>
      <c r="N112" s="3"/>
      <c r="O112" s="23"/>
    </row>
    <row r="113" spans="2:15" ht="15" customHeight="1">
      <c r="B113" s="22" t="s">
        <v>82</v>
      </c>
      <c r="C113" s="4"/>
      <c r="D113" s="4"/>
      <c r="E113" s="4"/>
      <c r="F113" s="4"/>
      <c r="G113" s="4"/>
      <c r="H113" s="3"/>
      <c r="I113" s="3"/>
      <c r="J113" s="3"/>
      <c r="K113" s="3"/>
      <c r="L113" s="3"/>
      <c r="M113" s="3"/>
      <c r="N113" s="3"/>
      <c r="O113" s="23"/>
    </row>
    <row r="114" spans="2:15" ht="15" customHeight="1">
      <c r="B114" s="22" t="s">
        <v>83</v>
      </c>
      <c r="C114" s="4"/>
      <c r="D114" s="4"/>
      <c r="E114" s="4"/>
      <c r="F114" s="4"/>
      <c r="G114" s="4"/>
      <c r="H114" s="3"/>
      <c r="I114" s="3"/>
      <c r="J114" s="3"/>
      <c r="K114" s="3"/>
      <c r="L114" s="3"/>
      <c r="M114" s="3"/>
      <c r="N114" s="3"/>
      <c r="O114" s="23"/>
    </row>
    <row r="115" spans="2:15" ht="15" customHeight="1">
      <c r="B115" s="22" t="s">
        <v>84</v>
      </c>
      <c r="C115" s="4"/>
      <c r="D115" s="4"/>
      <c r="E115" s="4"/>
      <c r="F115" s="4"/>
      <c r="G115" s="4"/>
      <c r="H115" s="3"/>
      <c r="I115" s="3"/>
      <c r="J115" s="3"/>
      <c r="K115" s="3"/>
      <c r="L115" s="3"/>
      <c r="M115" s="3"/>
      <c r="N115" s="3"/>
      <c r="O115" s="23"/>
    </row>
    <row r="116" spans="2:15" ht="15" customHeight="1">
      <c r="B116" s="22" t="s">
        <v>85</v>
      </c>
      <c r="C116" s="4"/>
      <c r="D116" s="4"/>
      <c r="E116" s="4"/>
      <c r="F116" s="4"/>
      <c r="G116" s="4"/>
      <c r="H116" s="3"/>
      <c r="I116" s="3"/>
      <c r="J116" s="3"/>
      <c r="K116" s="3"/>
      <c r="L116" s="3"/>
      <c r="M116" s="3"/>
      <c r="N116" s="3"/>
      <c r="O116" s="23"/>
    </row>
    <row r="117" spans="2:15" ht="15" customHeight="1">
      <c r="B117" s="22" t="s">
        <v>86</v>
      </c>
      <c r="C117" s="4"/>
      <c r="D117" s="4"/>
      <c r="E117" s="4"/>
      <c r="F117" s="4"/>
      <c r="G117" s="4"/>
      <c r="H117" s="3"/>
      <c r="I117" s="3"/>
      <c r="J117" s="3"/>
      <c r="K117" s="3"/>
      <c r="L117" s="3"/>
      <c r="M117" s="3"/>
      <c r="N117" s="3"/>
      <c r="O117" s="23"/>
    </row>
    <row r="118" spans="2:15" ht="15" customHeight="1">
      <c r="B118" s="22" t="s">
        <v>87</v>
      </c>
      <c r="C118" s="4"/>
      <c r="D118" s="4"/>
      <c r="E118" s="4"/>
      <c r="F118" s="4"/>
      <c r="G118" s="4"/>
      <c r="H118" s="3"/>
      <c r="I118" s="3"/>
      <c r="J118" s="3"/>
      <c r="K118" s="3"/>
      <c r="L118" s="3"/>
      <c r="M118" s="3"/>
      <c r="N118" s="3"/>
      <c r="O118" s="23"/>
    </row>
    <row r="119" spans="2:15" ht="15" customHeight="1">
      <c r="B119" s="22" t="s">
        <v>88</v>
      </c>
      <c r="C119" s="4"/>
      <c r="D119" s="4"/>
      <c r="E119" s="4"/>
      <c r="F119" s="4"/>
      <c r="G119" s="4"/>
      <c r="H119" s="3"/>
      <c r="I119" s="3"/>
      <c r="J119" s="3"/>
      <c r="K119" s="3"/>
      <c r="L119" s="3"/>
      <c r="M119" s="3"/>
      <c r="N119" s="3"/>
      <c r="O119" s="23"/>
    </row>
    <row r="120" spans="2:15" ht="15" customHeight="1">
      <c r="B120" s="22" t="s">
        <v>89</v>
      </c>
      <c r="C120" s="4"/>
      <c r="D120" s="4"/>
      <c r="E120" s="4"/>
      <c r="F120" s="4"/>
      <c r="G120" s="4"/>
      <c r="H120" s="3"/>
      <c r="I120" s="3"/>
      <c r="J120" s="3"/>
      <c r="K120" s="3"/>
      <c r="L120" s="3"/>
      <c r="M120" s="3"/>
      <c r="N120" s="3"/>
      <c r="O120" s="23"/>
    </row>
    <row r="121" spans="2:15" ht="15" customHeight="1">
      <c r="B121" s="22" t="s">
        <v>90</v>
      </c>
      <c r="C121" s="4"/>
      <c r="D121" s="4"/>
      <c r="E121" s="4"/>
      <c r="F121" s="4"/>
      <c r="G121" s="4"/>
      <c r="H121" s="3"/>
      <c r="I121" s="3"/>
      <c r="J121" s="3"/>
      <c r="K121" s="3"/>
      <c r="L121" s="3"/>
      <c r="M121" s="3"/>
      <c r="N121" s="3"/>
      <c r="O121" s="23"/>
    </row>
    <row r="122" spans="2:15" ht="15" customHeight="1">
      <c r="B122" s="22" t="s">
        <v>91</v>
      </c>
      <c r="C122" s="4"/>
      <c r="D122" s="4"/>
      <c r="E122" s="4"/>
      <c r="F122" s="4"/>
      <c r="G122" s="4"/>
      <c r="H122" s="3"/>
      <c r="I122" s="3"/>
      <c r="J122" s="3"/>
      <c r="K122" s="3"/>
      <c r="L122" s="3"/>
      <c r="M122" s="3"/>
      <c r="N122" s="3"/>
      <c r="O122" s="23"/>
    </row>
    <row r="123" spans="2:15" ht="15" customHeight="1">
      <c r="B123" s="22" t="s">
        <v>92</v>
      </c>
      <c r="C123" s="4"/>
      <c r="D123" s="4"/>
      <c r="E123" s="4"/>
      <c r="F123" s="4"/>
      <c r="G123" s="4"/>
      <c r="H123" s="3"/>
      <c r="I123" s="3"/>
      <c r="J123" s="3"/>
      <c r="K123" s="3"/>
      <c r="L123" s="3"/>
      <c r="M123" s="3"/>
      <c r="N123" s="3"/>
      <c r="O123" s="23"/>
    </row>
    <row r="124" spans="2:15" ht="15" customHeight="1">
      <c r="B124" s="22" t="s">
        <v>93</v>
      </c>
      <c r="C124" s="4"/>
      <c r="D124" s="4"/>
      <c r="E124" s="4"/>
      <c r="F124" s="4"/>
      <c r="G124" s="4"/>
      <c r="H124" s="3"/>
      <c r="I124" s="3"/>
      <c r="J124" s="3"/>
      <c r="K124" s="3"/>
      <c r="L124" s="3"/>
      <c r="M124" s="3"/>
      <c r="N124" s="3"/>
      <c r="O124" s="23"/>
    </row>
    <row r="125" spans="2:15" ht="15" customHeight="1">
      <c r="B125" s="22" t="s">
        <v>94</v>
      </c>
      <c r="C125" s="4"/>
      <c r="D125" s="4"/>
      <c r="E125" s="4"/>
      <c r="F125" s="4"/>
      <c r="G125" s="4"/>
      <c r="H125" s="3"/>
      <c r="I125" s="3"/>
      <c r="J125" s="3"/>
      <c r="K125" s="3"/>
      <c r="L125" s="3"/>
      <c r="M125" s="3"/>
      <c r="N125" s="3"/>
      <c r="O125" s="23"/>
    </row>
    <row r="126" spans="2:15" ht="15" customHeight="1">
      <c r="B126" s="22" t="s">
        <v>71</v>
      </c>
      <c r="C126" s="4"/>
      <c r="D126" s="4"/>
      <c r="E126" s="4"/>
      <c r="F126" s="4"/>
      <c r="G126" s="4"/>
      <c r="H126" s="3"/>
      <c r="I126" s="3"/>
      <c r="J126" s="3"/>
      <c r="K126" s="3"/>
      <c r="L126" s="3"/>
      <c r="M126" s="3"/>
      <c r="N126" s="3"/>
      <c r="O126" s="23"/>
    </row>
    <row r="127" spans="2:15" ht="15" customHeight="1">
      <c r="B127" s="22" t="s">
        <v>72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</row>
    <row r="128" spans="2:15" ht="15" customHeight="1"/>
    <row r="129" spans="2:15" ht="15" customHeight="1">
      <c r="B129" s="232" t="s">
        <v>74</v>
      </c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4"/>
    </row>
    <row r="130" spans="2:15" ht="15" customHeight="1">
      <c r="B130" s="26" t="s">
        <v>70</v>
      </c>
      <c r="C130" s="22">
        <v>0</v>
      </c>
      <c r="D130" s="22">
        <v>5</v>
      </c>
      <c r="E130" s="22">
        <v>10</v>
      </c>
      <c r="F130" s="22">
        <v>20</v>
      </c>
      <c r="G130" s="22">
        <v>30</v>
      </c>
      <c r="H130" s="22">
        <v>40</v>
      </c>
      <c r="I130" s="22">
        <v>50</v>
      </c>
      <c r="J130" s="22">
        <v>60</v>
      </c>
      <c r="K130" s="22">
        <v>70</v>
      </c>
      <c r="L130" s="22">
        <v>80</v>
      </c>
      <c r="M130" s="22">
        <v>90</v>
      </c>
      <c r="N130" s="22">
        <v>97</v>
      </c>
      <c r="O130" s="22">
        <v>100</v>
      </c>
    </row>
    <row r="131" spans="2:15" ht="15" customHeight="1">
      <c r="B131" s="22" t="s">
        <v>77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</row>
    <row r="132" spans="2:15" ht="15" customHeight="1">
      <c r="B132" s="22" t="s">
        <v>78</v>
      </c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</row>
    <row r="133" spans="2:15" ht="15" customHeight="1">
      <c r="B133" s="22" t="s">
        <v>79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</row>
    <row r="134" spans="2:15" ht="15" customHeight="1">
      <c r="B134" s="22" t="s">
        <v>80</v>
      </c>
      <c r="C134" s="4"/>
      <c r="D134" s="4"/>
      <c r="E134" s="4"/>
      <c r="F134" s="4"/>
      <c r="G134" s="4"/>
      <c r="H134" s="3"/>
      <c r="I134" s="3"/>
      <c r="J134" s="3"/>
      <c r="K134" s="3"/>
      <c r="L134" s="3"/>
      <c r="M134" s="3"/>
      <c r="N134" s="3"/>
      <c r="O134" s="23"/>
    </row>
    <row r="135" spans="2:15" ht="15" customHeight="1">
      <c r="B135" s="22" t="s">
        <v>81</v>
      </c>
      <c r="C135" s="4"/>
      <c r="D135" s="4"/>
      <c r="E135" s="4"/>
      <c r="F135" s="4"/>
      <c r="G135" s="4"/>
      <c r="H135" s="3"/>
      <c r="I135" s="3"/>
      <c r="J135" s="3"/>
      <c r="K135" s="3"/>
      <c r="L135" s="3"/>
      <c r="M135" s="3"/>
      <c r="N135" s="3"/>
      <c r="O135" s="23"/>
    </row>
    <row r="136" spans="2:15" ht="15" customHeight="1">
      <c r="B136" s="22" t="s">
        <v>82</v>
      </c>
      <c r="C136" s="4"/>
      <c r="D136" s="4"/>
      <c r="E136" s="4"/>
      <c r="F136" s="4"/>
      <c r="G136" s="4"/>
      <c r="H136" s="3"/>
      <c r="I136" s="3"/>
      <c r="J136" s="3"/>
      <c r="K136" s="3"/>
      <c r="L136" s="3"/>
      <c r="M136" s="3"/>
      <c r="N136" s="3"/>
      <c r="O136" s="23"/>
    </row>
    <row r="137" spans="2:15" ht="15" customHeight="1">
      <c r="B137" s="22" t="s">
        <v>83</v>
      </c>
      <c r="C137" s="4"/>
      <c r="D137" s="4"/>
      <c r="E137" s="4"/>
      <c r="F137" s="4"/>
      <c r="G137" s="4"/>
      <c r="H137" s="3"/>
      <c r="I137" s="3"/>
      <c r="J137" s="3"/>
      <c r="K137" s="3"/>
      <c r="L137" s="3"/>
      <c r="M137" s="3"/>
      <c r="N137" s="3"/>
      <c r="O137" s="23"/>
    </row>
    <row r="138" spans="2:15" ht="15" customHeight="1">
      <c r="B138" s="22" t="s">
        <v>84</v>
      </c>
      <c r="C138" s="4"/>
      <c r="D138" s="4"/>
      <c r="E138" s="4"/>
      <c r="F138" s="4"/>
      <c r="G138" s="4"/>
      <c r="H138" s="3"/>
      <c r="I138" s="3"/>
      <c r="J138" s="3"/>
      <c r="K138" s="3"/>
      <c r="L138" s="3"/>
      <c r="M138" s="3"/>
      <c r="N138" s="3"/>
      <c r="O138" s="23"/>
    </row>
    <row r="139" spans="2:15" ht="15" customHeight="1">
      <c r="B139" s="22" t="s">
        <v>85</v>
      </c>
      <c r="C139" s="4"/>
      <c r="D139" s="4"/>
      <c r="E139" s="4"/>
      <c r="F139" s="4"/>
      <c r="G139" s="4"/>
      <c r="H139" s="3"/>
      <c r="I139" s="3"/>
      <c r="J139" s="3"/>
      <c r="K139" s="3"/>
      <c r="L139" s="3"/>
      <c r="M139" s="3"/>
      <c r="N139" s="3"/>
      <c r="O139" s="23"/>
    </row>
    <row r="140" spans="2:15" ht="15" customHeight="1">
      <c r="B140" s="22" t="s">
        <v>86</v>
      </c>
      <c r="C140" s="4"/>
      <c r="D140" s="4"/>
      <c r="E140" s="4"/>
      <c r="F140" s="4"/>
      <c r="G140" s="4"/>
      <c r="H140" s="3"/>
      <c r="I140" s="3"/>
      <c r="J140" s="3"/>
      <c r="K140" s="3"/>
      <c r="L140" s="3"/>
      <c r="M140" s="3"/>
      <c r="N140" s="3"/>
      <c r="O140" s="23"/>
    </row>
    <row r="141" spans="2:15" ht="15" customHeight="1">
      <c r="B141" s="22" t="s">
        <v>87</v>
      </c>
      <c r="C141" s="4"/>
      <c r="D141" s="4"/>
      <c r="E141" s="4"/>
      <c r="F141" s="4"/>
      <c r="G141" s="4"/>
      <c r="H141" s="3"/>
      <c r="I141" s="3"/>
      <c r="J141" s="3"/>
      <c r="K141" s="3"/>
      <c r="L141" s="3"/>
      <c r="M141" s="3"/>
      <c r="N141" s="3"/>
      <c r="O141" s="23"/>
    </row>
    <row r="142" spans="2:15" ht="15" customHeight="1">
      <c r="B142" s="22" t="s">
        <v>88</v>
      </c>
      <c r="C142" s="4"/>
      <c r="D142" s="4"/>
      <c r="E142" s="4"/>
      <c r="F142" s="4"/>
      <c r="G142" s="4"/>
      <c r="H142" s="3"/>
      <c r="I142" s="3"/>
      <c r="J142" s="3"/>
      <c r="K142" s="3"/>
      <c r="L142" s="3"/>
      <c r="M142" s="3"/>
      <c r="N142" s="3"/>
      <c r="O142" s="23"/>
    </row>
    <row r="143" spans="2:15" ht="15" customHeight="1">
      <c r="B143" s="22" t="s">
        <v>89</v>
      </c>
      <c r="C143" s="4"/>
      <c r="D143" s="4"/>
      <c r="E143" s="4"/>
      <c r="F143" s="4"/>
      <c r="G143" s="4"/>
      <c r="H143" s="3"/>
      <c r="I143" s="3"/>
      <c r="J143" s="3"/>
      <c r="K143" s="3"/>
      <c r="L143" s="3"/>
      <c r="M143" s="3"/>
      <c r="N143" s="3"/>
      <c r="O143" s="23"/>
    </row>
    <row r="144" spans="2:15" ht="15" customHeight="1">
      <c r="B144" s="22" t="s">
        <v>90</v>
      </c>
      <c r="C144" s="4"/>
      <c r="D144" s="4"/>
      <c r="E144" s="4"/>
      <c r="F144" s="4"/>
      <c r="G144" s="4"/>
      <c r="H144" s="3"/>
      <c r="I144" s="3"/>
      <c r="J144" s="3"/>
      <c r="K144" s="3"/>
      <c r="L144" s="3"/>
      <c r="M144" s="3"/>
      <c r="N144" s="3"/>
      <c r="O144" s="23"/>
    </row>
    <row r="145" spans="2:15" ht="15" customHeight="1">
      <c r="B145" s="22" t="s">
        <v>91</v>
      </c>
      <c r="C145" s="4"/>
      <c r="D145" s="4"/>
      <c r="E145" s="4"/>
      <c r="F145" s="4"/>
      <c r="G145" s="4"/>
      <c r="H145" s="3"/>
      <c r="I145" s="3"/>
      <c r="J145" s="3"/>
      <c r="K145" s="3"/>
      <c r="L145" s="3"/>
      <c r="M145" s="3"/>
      <c r="N145" s="3"/>
      <c r="O145" s="23"/>
    </row>
    <row r="146" spans="2:15" ht="15" customHeight="1">
      <c r="B146" s="22" t="s">
        <v>92</v>
      </c>
      <c r="C146" s="4"/>
      <c r="D146" s="4"/>
      <c r="E146" s="4"/>
      <c r="F146" s="4"/>
      <c r="G146" s="4"/>
      <c r="H146" s="3"/>
      <c r="I146" s="3"/>
      <c r="J146" s="3"/>
      <c r="K146" s="3"/>
      <c r="L146" s="3"/>
      <c r="M146" s="3"/>
      <c r="N146" s="3"/>
      <c r="O146" s="23"/>
    </row>
    <row r="147" spans="2:15" ht="15" customHeight="1">
      <c r="B147" s="22" t="s">
        <v>93</v>
      </c>
      <c r="C147" s="4"/>
      <c r="D147" s="4"/>
      <c r="E147" s="4"/>
      <c r="F147" s="4"/>
      <c r="G147" s="4"/>
      <c r="H147" s="3"/>
      <c r="I147" s="3"/>
      <c r="J147" s="3"/>
      <c r="K147" s="3"/>
      <c r="L147" s="3"/>
      <c r="M147" s="3"/>
      <c r="N147" s="3"/>
      <c r="O147" s="23"/>
    </row>
    <row r="148" spans="2:15" ht="15" customHeight="1">
      <c r="B148" s="22" t="s">
        <v>94</v>
      </c>
      <c r="C148" s="4"/>
      <c r="D148" s="4"/>
      <c r="E148" s="4"/>
      <c r="F148" s="4"/>
      <c r="G148" s="4"/>
      <c r="H148" s="3"/>
      <c r="I148" s="3"/>
      <c r="J148" s="3"/>
      <c r="K148" s="3"/>
      <c r="L148" s="3"/>
      <c r="M148" s="3"/>
      <c r="N148" s="3"/>
      <c r="O148" s="23"/>
    </row>
    <row r="149" spans="2:15" ht="15" customHeight="1">
      <c r="B149" s="22" t="s">
        <v>71</v>
      </c>
      <c r="C149" s="4"/>
      <c r="D149" s="4"/>
      <c r="E149" s="4"/>
      <c r="F149" s="4"/>
      <c r="G149" s="4"/>
      <c r="H149" s="3"/>
      <c r="I149" s="3"/>
      <c r="J149" s="3"/>
      <c r="K149" s="3"/>
      <c r="L149" s="3"/>
      <c r="M149" s="3"/>
      <c r="N149" s="3"/>
      <c r="O149" s="23"/>
    </row>
    <row r="150" spans="2:15" ht="15" customHeight="1">
      <c r="B150" s="22" t="s">
        <v>72</v>
      </c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</row>
    <row r="151" spans="2:15" ht="15" customHeight="1"/>
    <row r="152" spans="2:15" ht="15" customHeight="1">
      <c r="B152" s="232" t="s">
        <v>75</v>
      </c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4"/>
    </row>
    <row r="153" spans="2:15" ht="15" customHeight="1">
      <c r="B153" s="26" t="s">
        <v>70</v>
      </c>
      <c r="C153" s="22">
        <v>0</v>
      </c>
      <c r="D153" s="22">
        <v>5</v>
      </c>
      <c r="E153" s="22">
        <v>10</v>
      </c>
      <c r="F153" s="22">
        <v>20</v>
      </c>
      <c r="G153" s="22">
        <v>30</v>
      </c>
      <c r="H153" s="22">
        <v>40</v>
      </c>
      <c r="I153" s="22">
        <v>50</v>
      </c>
      <c r="J153" s="22">
        <v>60</v>
      </c>
      <c r="K153" s="22">
        <v>70</v>
      </c>
      <c r="L153" s="22">
        <v>80</v>
      </c>
      <c r="M153" s="22">
        <v>90</v>
      </c>
      <c r="N153" s="22">
        <v>97</v>
      </c>
      <c r="O153" s="22">
        <v>100</v>
      </c>
    </row>
    <row r="154" spans="2:15" ht="15" customHeight="1">
      <c r="B154" s="22" t="s">
        <v>77</v>
      </c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</row>
    <row r="155" spans="2:15" ht="15" customHeight="1">
      <c r="B155" s="22" t="s">
        <v>78</v>
      </c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</row>
    <row r="156" spans="2:15" ht="15" customHeight="1">
      <c r="B156" s="22" t="s">
        <v>79</v>
      </c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</row>
    <row r="157" spans="2:15" ht="15" customHeight="1">
      <c r="B157" s="22" t="s">
        <v>80</v>
      </c>
      <c r="C157" s="4"/>
      <c r="D157" s="4"/>
      <c r="E157" s="4"/>
      <c r="F157" s="4"/>
      <c r="G157" s="4"/>
      <c r="H157" s="3"/>
      <c r="I157" s="3"/>
      <c r="J157" s="3"/>
      <c r="K157" s="3"/>
      <c r="L157" s="3"/>
      <c r="M157" s="3"/>
      <c r="N157" s="3"/>
      <c r="O157" s="23"/>
    </row>
    <row r="158" spans="2:15" ht="15" customHeight="1">
      <c r="B158" s="22" t="s">
        <v>81</v>
      </c>
      <c r="C158" s="4"/>
      <c r="D158" s="4"/>
      <c r="E158" s="4"/>
      <c r="F158" s="4"/>
      <c r="G158" s="4"/>
      <c r="H158" s="3"/>
      <c r="I158" s="3"/>
      <c r="J158" s="3"/>
      <c r="K158" s="3"/>
      <c r="L158" s="3"/>
      <c r="M158" s="3"/>
      <c r="N158" s="3"/>
      <c r="O158" s="23"/>
    </row>
    <row r="159" spans="2:15" ht="15" customHeight="1">
      <c r="B159" s="22" t="s">
        <v>82</v>
      </c>
      <c r="C159" s="4"/>
      <c r="D159" s="4"/>
      <c r="E159" s="4"/>
      <c r="F159" s="4"/>
      <c r="G159" s="4"/>
      <c r="H159" s="3"/>
      <c r="I159" s="3"/>
      <c r="J159" s="3"/>
      <c r="K159" s="3"/>
      <c r="L159" s="3"/>
      <c r="M159" s="3"/>
      <c r="N159" s="3"/>
      <c r="O159" s="23"/>
    </row>
    <row r="160" spans="2:15" ht="15" customHeight="1">
      <c r="B160" s="22" t="s">
        <v>83</v>
      </c>
      <c r="C160" s="4"/>
      <c r="D160" s="4"/>
      <c r="E160" s="4"/>
      <c r="F160" s="4"/>
      <c r="G160" s="4"/>
      <c r="H160" s="3"/>
      <c r="I160" s="3"/>
      <c r="J160" s="3"/>
      <c r="K160" s="3"/>
      <c r="L160" s="3"/>
      <c r="M160" s="3"/>
      <c r="N160" s="3"/>
      <c r="O160" s="23"/>
    </row>
    <row r="161" spans="2:15" ht="15" customHeight="1">
      <c r="B161" s="22" t="s">
        <v>84</v>
      </c>
      <c r="C161" s="4"/>
      <c r="D161" s="4"/>
      <c r="E161" s="4"/>
      <c r="F161" s="4"/>
      <c r="G161" s="4"/>
      <c r="H161" s="3"/>
      <c r="I161" s="3"/>
      <c r="J161" s="3"/>
      <c r="K161" s="3"/>
      <c r="L161" s="3"/>
      <c r="M161" s="3"/>
      <c r="N161" s="3"/>
      <c r="O161" s="23"/>
    </row>
    <row r="162" spans="2:15" ht="15" customHeight="1">
      <c r="B162" s="22" t="s">
        <v>85</v>
      </c>
      <c r="C162" s="4"/>
      <c r="D162" s="4"/>
      <c r="E162" s="4"/>
      <c r="F162" s="4"/>
      <c r="G162" s="4"/>
      <c r="H162" s="3"/>
      <c r="I162" s="3"/>
      <c r="J162" s="3"/>
      <c r="K162" s="3"/>
      <c r="L162" s="3"/>
      <c r="M162" s="3"/>
      <c r="N162" s="3"/>
      <c r="O162" s="23"/>
    </row>
    <row r="163" spans="2:15" ht="15" customHeight="1">
      <c r="B163" s="22" t="s">
        <v>86</v>
      </c>
      <c r="C163" s="4"/>
      <c r="D163" s="4"/>
      <c r="E163" s="4"/>
      <c r="F163" s="4"/>
      <c r="G163" s="4"/>
      <c r="H163" s="3"/>
      <c r="I163" s="3"/>
      <c r="J163" s="3"/>
      <c r="K163" s="3"/>
      <c r="L163" s="3"/>
      <c r="M163" s="3"/>
      <c r="N163" s="3"/>
      <c r="O163" s="23"/>
    </row>
    <row r="164" spans="2:15" ht="15" customHeight="1">
      <c r="B164" s="22" t="s">
        <v>87</v>
      </c>
      <c r="C164" s="4"/>
      <c r="D164" s="4"/>
      <c r="E164" s="4"/>
      <c r="F164" s="4"/>
      <c r="G164" s="4"/>
      <c r="H164" s="3"/>
      <c r="I164" s="3"/>
      <c r="J164" s="3"/>
      <c r="K164" s="3"/>
      <c r="L164" s="3"/>
      <c r="M164" s="3"/>
      <c r="N164" s="3"/>
      <c r="O164" s="23"/>
    </row>
    <row r="165" spans="2:15" ht="15" customHeight="1">
      <c r="B165" s="22" t="s">
        <v>88</v>
      </c>
      <c r="C165" s="4"/>
      <c r="D165" s="4"/>
      <c r="E165" s="4"/>
      <c r="F165" s="4"/>
      <c r="G165" s="4"/>
      <c r="H165" s="3"/>
      <c r="I165" s="3"/>
      <c r="J165" s="3"/>
      <c r="K165" s="3"/>
      <c r="L165" s="3"/>
      <c r="M165" s="3"/>
      <c r="N165" s="3"/>
      <c r="O165" s="23"/>
    </row>
    <row r="166" spans="2:15" ht="15" customHeight="1">
      <c r="B166" s="22" t="s">
        <v>89</v>
      </c>
      <c r="C166" s="4"/>
      <c r="D166" s="4"/>
      <c r="E166" s="4"/>
      <c r="F166" s="4"/>
      <c r="G166" s="4"/>
      <c r="H166" s="3"/>
      <c r="I166" s="3"/>
      <c r="J166" s="3"/>
      <c r="K166" s="3"/>
      <c r="L166" s="3"/>
      <c r="M166" s="3"/>
      <c r="N166" s="3"/>
      <c r="O166" s="23"/>
    </row>
    <row r="167" spans="2:15" ht="15" customHeight="1">
      <c r="B167" s="22" t="s">
        <v>90</v>
      </c>
      <c r="C167" s="4"/>
      <c r="D167" s="4"/>
      <c r="E167" s="4"/>
      <c r="F167" s="4"/>
      <c r="G167" s="4"/>
      <c r="H167" s="3"/>
      <c r="I167" s="3"/>
      <c r="J167" s="3"/>
      <c r="K167" s="3"/>
      <c r="L167" s="3"/>
      <c r="M167" s="3"/>
      <c r="N167" s="3"/>
      <c r="O167" s="23"/>
    </row>
    <row r="168" spans="2:15" ht="15" customHeight="1">
      <c r="B168" s="22" t="s">
        <v>91</v>
      </c>
      <c r="C168" s="4"/>
      <c r="D168" s="4"/>
      <c r="E168" s="4"/>
      <c r="F168" s="4"/>
      <c r="G168" s="4"/>
      <c r="H168" s="3"/>
      <c r="I168" s="3"/>
      <c r="J168" s="3"/>
      <c r="K168" s="3"/>
      <c r="L168" s="3"/>
      <c r="M168" s="3"/>
      <c r="N168" s="3"/>
      <c r="O168" s="23"/>
    </row>
    <row r="169" spans="2:15" ht="15" customHeight="1">
      <c r="B169" s="22" t="s">
        <v>92</v>
      </c>
      <c r="C169" s="4"/>
      <c r="D169" s="4"/>
      <c r="E169" s="4"/>
      <c r="F169" s="4"/>
      <c r="G169" s="4"/>
      <c r="H169" s="3"/>
      <c r="I169" s="3"/>
      <c r="J169" s="3"/>
      <c r="K169" s="3"/>
      <c r="L169" s="3"/>
      <c r="M169" s="3"/>
      <c r="N169" s="3"/>
      <c r="O169" s="23"/>
    </row>
    <row r="170" spans="2:15" ht="15" customHeight="1">
      <c r="B170" s="22" t="s">
        <v>93</v>
      </c>
      <c r="C170" s="4"/>
      <c r="D170" s="4"/>
      <c r="E170" s="4"/>
      <c r="F170" s="4"/>
      <c r="G170" s="4"/>
      <c r="H170" s="3"/>
      <c r="I170" s="3"/>
      <c r="J170" s="3"/>
      <c r="K170" s="3"/>
      <c r="L170" s="3"/>
      <c r="M170" s="3"/>
      <c r="N170" s="3"/>
      <c r="O170" s="23"/>
    </row>
    <row r="171" spans="2:15" ht="17.100000000000001" customHeight="1">
      <c r="B171" s="22" t="s">
        <v>94</v>
      </c>
      <c r="C171" s="4"/>
      <c r="D171" s="4"/>
      <c r="E171" s="4"/>
      <c r="F171" s="4"/>
      <c r="G171" s="4"/>
      <c r="H171" s="3"/>
      <c r="I171" s="3"/>
      <c r="J171" s="3"/>
      <c r="K171" s="3"/>
      <c r="L171" s="3"/>
      <c r="M171" s="3"/>
      <c r="N171" s="3"/>
      <c r="O171" s="23"/>
    </row>
    <row r="172" spans="2:15" ht="17.100000000000001" customHeight="1">
      <c r="B172" s="22" t="s">
        <v>71</v>
      </c>
      <c r="C172" s="4"/>
      <c r="D172" s="4"/>
      <c r="E172" s="4"/>
      <c r="F172" s="4"/>
      <c r="G172" s="4"/>
      <c r="H172" s="3"/>
      <c r="I172" s="3"/>
      <c r="J172" s="3"/>
      <c r="K172" s="3"/>
      <c r="L172" s="3"/>
      <c r="M172" s="3"/>
      <c r="N172" s="3"/>
      <c r="O172" s="23"/>
    </row>
    <row r="173" spans="2:15" ht="17.100000000000001" customHeight="1">
      <c r="B173" s="22" t="s">
        <v>72</v>
      </c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</row>
    <row r="175" spans="2:15" ht="17.100000000000001" customHeight="1">
      <c r="B175" s="232" t="s">
        <v>76</v>
      </c>
      <c r="C175" s="233"/>
      <c r="D175" s="233"/>
      <c r="E175" s="233"/>
      <c r="F175" s="233"/>
      <c r="G175" s="233"/>
      <c r="H175" s="233"/>
      <c r="I175" s="233"/>
      <c r="J175" s="233"/>
      <c r="K175" s="233"/>
      <c r="L175" s="233"/>
      <c r="M175" s="233"/>
      <c r="N175" s="233"/>
      <c r="O175" s="234"/>
    </row>
    <row r="176" spans="2:15" ht="17.100000000000001" customHeight="1">
      <c r="B176" s="26" t="s">
        <v>70</v>
      </c>
      <c r="C176" s="22">
        <v>0</v>
      </c>
      <c r="D176" s="22">
        <v>5</v>
      </c>
      <c r="E176" s="22">
        <v>10</v>
      </c>
      <c r="F176" s="22">
        <v>20</v>
      </c>
      <c r="G176" s="22">
        <v>30</v>
      </c>
      <c r="H176" s="22">
        <v>40</v>
      </c>
      <c r="I176" s="22">
        <v>50</v>
      </c>
      <c r="J176" s="22">
        <v>60</v>
      </c>
      <c r="K176" s="22">
        <v>70</v>
      </c>
      <c r="L176" s="22">
        <v>80</v>
      </c>
      <c r="M176" s="22">
        <v>90</v>
      </c>
      <c r="N176" s="22">
        <v>97</v>
      </c>
      <c r="O176" s="22">
        <v>100</v>
      </c>
    </row>
    <row r="177" spans="2:15" ht="17.100000000000001" customHeight="1">
      <c r="B177" s="22" t="s">
        <v>77</v>
      </c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</row>
    <row r="178" spans="2:15" ht="17.100000000000001" customHeight="1">
      <c r="B178" s="22" t="s">
        <v>78</v>
      </c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</row>
    <row r="179" spans="2:15" ht="17.100000000000001" customHeight="1">
      <c r="B179" s="22" t="s">
        <v>79</v>
      </c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</row>
    <row r="180" spans="2:15" ht="17.100000000000001" customHeight="1">
      <c r="B180" s="22" t="s">
        <v>80</v>
      </c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</row>
    <row r="181" spans="2:15" ht="17.100000000000001" customHeight="1">
      <c r="B181" s="22" t="s">
        <v>81</v>
      </c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</row>
    <row r="182" spans="2:15" ht="17.100000000000001" customHeight="1">
      <c r="B182" s="22" t="s">
        <v>82</v>
      </c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</row>
    <row r="183" spans="2:15" ht="16.5" customHeight="1">
      <c r="B183" s="22" t="s">
        <v>83</v>
      </c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</row>
    <row r="184" spans="2:15" ht="17.100000000000001" customHeight="1">
      <c r="B184" s="22" t="s">
        <v>84</v>
      </c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</row>
    <row r="185" spans="2:15" ht="17.100000000000001" customHeight="1">
      <c r="B185" s="22" t="s">
        <v>85</v>
      </c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</row>
    <row r="186" spans="2:15" ht="17.100000000000001" customHeight="1">
      <c r="B186" s="22" t="s">
        <v>86</v>
      </c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</row>
    <row r="187" spans="2:15" ht="17.100000000000001" customHeight="1">
      <c r="B187" s="22" t="s">
        <v>87</v>
      </c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</row>
    <row r="188" spans="2:15" ht="17.100000000000001" customHeight="1">
      <c r="B188" s="22" t="s">
        <v>88</v>
      </c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</row>
    <row r="189" spans="2:15" ht="17.100000000000001" customHeight="1">
      <c r="B189" s="22" t="s">
        <v>89</v>
      </c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</row>
    <row r="190" spans="2:15" ht="17.100000000000001" customHeight="1">
      <c r="B190" s="22" t="s">
        <v>90</v>
      </c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</row>
    <row r="191" spans="2:15" ht="17.100000000000001" customHeight="1">
      <c r="B191" s="22" t="s">
        <v>91</v>
      </c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</row>
    <row r="192" spans="2:15" ht="17.100000000000001" customHeight="1">
      <c r="B192" s="22" t="s">
        <v>92</v>
      </c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</row>
    <row r="193" spans="2:15" ht="17.100000000000001" customHeight="1">
      <c r="B193" s="22" t="s">
        <v>93</v>
      </c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</row>
    <row r="194" spans="2:15" ht="17.100000000000001" customHeight="1">
      <c r="B194" s="22" t="s">
        <v>94</v>
      </c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</row>
    <row r="195" spans="2:15" ht="17.100000000000001" customHeight="1">
      <c r="B195" s="22" t="s">
        <v>71</v>
      </c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</row>
    <row r="196" spans="2:15" ht="17.100000000000001" customHeight="1">
      <c r="B196" s="22" t="s">
        <v>72</v>
      </c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</row>
  </sheetData>
  <protectedRanges>
    <protectedRange sqref="D56:O73 D79:O96" name="区域7"/>
  </protectedRanges>
  <mergeCells count="8">
    <mergeCell ref="B152:O152"/>
    <mergeCell ref="B175:O175"/>
    <mergeCell ref="B7:O7"/>
    <mergeCell ref="B30:O30"/>
    <mergeCell ref="B53:O53"/>
    <mergeCell ref="B76:O76"/>
    <mergeCell ref="B106:O106"/>
    <mergeCell ref="B129:O129"/>
  </mergeCells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8"/>
  <sheetViews>
    <sheetView showGridLines="0" zoomScale="85" zoomScaleNormal="85" workbookViewId="0">
      <selection activeCell="N174" sqref="N174"/>
    </sheetView>
  </sheetViews>
  <sheetFormatPr defaultColWidth="8.6640625" defaultRowHeight="13.8"/>
  <cols>
    <col min="1" max="1" width="2.6640625" style="1" customWidth="1"/>
    <col min="2" max="2" width="18.109375" style="1" customWidth="1"/>
    <col min="3" max="3" width="12.6640625" style="19" customWidth="1"/>
    <col min="4" max="15" width="12.6640625" style="1" customWidth="1"/>
    <col min="16" max="16384" width="8.6640625" style="1"/>
  </cols>
  <sheetData>
    <row r="2" spans="2:15" ht="15.6">
      <c r="B2" s="2" t="s">
        <v>119</v>
      </c>
      <c r="C2" s="1"/>
    </row>
    <row r="3" spans="2:15" ht="15.6">
      <c r="B3" s="2"/>
      <c r="C3" s="1" t="s">
        <v>117</v>
      </c>
    </row>
    <row r="4" spans="2:15" ht="15.6">
      <c r="B4" s="2"/>
      <c r="C4" s="1" t="s">
        <v>115</v>
      </c>
    </row>
    <row r="5" spans="2:15" ht="15.6">
      <c r="B5" s="2"/>
      <c r="C5" s="1" t="s">
        <v>53</v>
      </c>
    </row>
    <row r="7" spans="2:15" ht="29.4" customHeight="1">
      <c r="B7" s="242" t="s">
        <v>103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</row>
    <row r="8" spans="2:15" ht="14.4">
      <c r="B8" s="26" t="s">
        <v>70</v>
      </c>
      <c r="C8" s="22">
        <v>0</v>
      </c>
      <c r="D8" s="22">
        <v>5</v>
      </c>
      <c r="E8" s="22">
        <v>10</v>
      </c>
      <c r="F8" s="22">
        <v>20</v>
      </c>
      <c r="G8" s="22">
        <v>30</v>
      </c>
      <c r="H8" s="22">
        <v>40</v>
      </c>
      <c r="I8" s="22">
        <v>50</v>
      </c>
      <c r="J8" s="22">
        <v>60</v>
      </c>
      <c r="K8" s="22">
        <v>70</v>
      </c>
      <c r="L8" s="22">
        <v>80</v>
      </c>
      <c r="M8" s="22">
        <v>90</v>
      </c>
      <c r="N8" s="22">
        <v>97</v>
      </c>
      <c r="O8" s="22">
        <v>100</v>
      </c>
    </row>
    <row r="9" spans="2:15" ht="15" customHeight="1">
      <c r="B9" s="22" t="s">
        <v>77</v>
      </c>
      <c r="C9" s="27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2:15" ht="15" customHeight="1">
      <c r="B10" s="22" t="s">
        <v>78</v>
      </c>
      <c r="C10" s="2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ht="15" customHeight="1">
      <c r="B11" s="22" t="s">
        <v>79</v>
      </c>
      <c r="C11" s="2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ht="15" customHeight="1">
      <c r="B12" s="22" t="s">
        <v>80</v>
      </c>
      <c r="C12" s="2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ht="15" customHeight="1">
      <c r="B13" s="22" t="s">
        <v>81</v>
      </c>
      <c r="C13" s="2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ht="15" customHeight="1">
      <c r="B14" s="22" t="s">
        <v>82</v>
      </c>
      <c r="C14" s="2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ht="15" customHeight="1">
      <c r="B15" s="22" t="s">
        <v>83</v>
      </c>
      <c r="C15" s="2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ht="15" customHeight="1">
      <c r="B16" s="22" t="s">
        <v>84</v>
      </c>
      <c r="C16" s="2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5" ht="15" customHeight="1">
      <c r="B17" s="22" t="s">
        <v>85</v>
      </c>
      <c r="C17" s="2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15" customHeight="1">
      <c r="B18" s="22" t="s">
        <v>86</v>
      </c>
      <c r="C18" s="2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 ht="15" customHeight="1">
      <c r="B19" s="22" t="s">
        <v>87</v>
      </c>
      <c r="C19" s="2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 ht="15" customHeight="1">
      <c r="B20" s="22" t="s">
        <v>88</v>
      </c>
      <c r="C20" s="2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5" ht="15" customHeight="1">
      <c r="B21" s="22" t="s">
        <v>89</v>
      </c>
      <c r="C21" s="2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 ht="15" customHeight="1">
      <c r="B22" s="22" t="s">
        <v>90</v>
      </c>
      <c r="C22" s="2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2:15" ht="15" customHeight="1">
      <c r="B23" s="22" t="s">
        <v>91</v>
      </c>
      <c r="C23" s="2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2:15" ht="15" customHeight="1">
      <c r="B24" s="22" t="s">
        <v>92</v>
      </c>
      <c r="C24" s="2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5" ht="15" customHeight="1">
      <c r="B25" s="22" t="s">
        <v>93</v>
      </c>
      <c r="C25" s="2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5" ht="15" customHeight="1">
      <c r="B26" s="22" t="s">
        <v>94</v>
      </c>
      <c r="C26" s="2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5" ht="15" customHeight="1">
      <c r="B27" s="22" t="s">
        <v>71</v>
      </c>
      <c r="C27" s="2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5" ht="15" customHeight="1">
      <c r="B28" s="22" t="s">
        <v>72</v>
      </c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2:15" ht="17.100000000000001" customHeight="1"/>
    <row r="30" spans="2:15" ht="29.4" customHeight="1">
      <c r="B30" s="242" t="s">
        <v>96</v>
      </c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</row>
    <row r="31" spans="2:15" ht="14.4">
      <c r="B31" s="26" t="s">
        <v>70</v>
      </c>
      <c r="C31" s="22">
        <v>0</v>
      </c>
      <c r="D31" s="22">
        <v>5</v>
      </c>
      <c r="E31" s="22">
        <v>10</v>
      </c>
      <c r="F31" s="22">
        <v>20</v>
      </c>
      <c r="G31" s="22">
        <v>30</v>
      </c>
      <c r="H31" s="22">
        <v>40</v>
      </c>
      <c r="I31" s="22">
        <v>50</v>
      </c>
      <c r="J31" s="22">
        <v>60</v>
      </c>
      <c r="K31" s="22">
        <v>70</v>
      </c>
      <c r="L31" s="22">
        <v>80</v>
      </c>
      <c r="M31" s="22">
        <v>90</v>
      </c>
      <c r="N31" s="22">
        <v>97</v>
      </c>
      <c r="O31" s="22">
        <v>100</v>
      </c>
    </row>
    <row r="32" spans="2:15" ht="15" customHeight="1">
      <c r="B32" s="22" t="s">
        <v>77</v>
      </c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15" ht="15" customHeight="1">
      <c r="B33" s="22" t="s">
        <v>78</v>
      </c>
      <c r="C33" s="2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2:15" ht="15" customHeight="1">
      <c r="B34" s="22" t="s">
        <v>79</v>
      </c>
      <c r="C34" s="2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ht="15" customHeight="1">
      <c r="B35" s="22" t="s">
        <v>80</v>
      </c>
      <c r="C35" s="27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ht="15" customHeight="1">
      <c r="B36" s="22" t="s">
        <v>81</v>
      </c>
      <c r="C36" s="2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ht="15" customHeight="1">
      <c r="B37" s="22" t="s">
        <v>82</v>
      </c>
      <c r="C37" s="2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2:15" ht="15" customHeight="1">
      <c r="B38" s="22" t="s">
        <v>83</v>
      </c>
      <c r="C38" s="2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2:15" ht="15" customHeight="1">
      <c r="B39" s="22" t="s">
        <v>84</v>
      </c>
      <c r="C39" s="2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ht="15" customHeight="1">
      <c r="B40" s="22" t="s">
        <v>85</v>
      </c>
      <c r="C40" s="2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2:15" ht="15" customHeight="1">
      <c r="B41" s="22" t="s">
        <v>86</v>
      </c>
      <c r="C41" s="27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2:15" ht="15" customHeight="1">
      <c r="B42" s="22" t="s">
        <v>87</v>
      </c>
      <c r="C42" s="27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15" ht="15" customHeight="1">
      <c r="B43" s="22" t="s">
        <v>88</v>
      </c>
      <c r="C43" s="27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15" ht="15" customHeight="1">
      <c r="B44" s="22" t="s">
        <v>89</v>
      </c>
      <c r="C44" s="27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15" ht="15" customHeight="1">
      <c r="B45" s="22" t="s">
        <v>90</v>
      </c>
      <c r="C45" s="27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15" ht="15" customHeight="1">
      <c r="B46" s="22" t="s">
        <v>91</v>
      </c>
      <c r="C46" s="27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2:15" ht="15" customHeight="1">
      <c r="B47" s="22" t="s">
        <v>92</v>
      </c>
      <c r="C47" s="2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2:15" ht="15" customHeight="1">
      <c r="B48" s="22" t="s">
        <v>93</v>
      </c>
      <c r="C48" s="27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2:15" ht="15" customHeight="1">
      <c r="B49" s="22" t="s">
        <v>94</v>
      </c>
      <c r="C49" s="27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2:15" ht="15" customHeight="1">
      <c r="B50" s="22" t="s">
        <v>71</v>
      </c>
      <c r="C50" s="2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2:15" ht="15" customHeight="1">
      <c r="B51" s="22" t="s">
        <v>72</v>
      </c>
      <c r="C51" s="27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2:15" ht="15" customHeight="1">
      <c r="B52" s="24"/>
      <c r="C52" s="25"/>
      <c r="D52" s="2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2:15" ht="15" customHeight="1">
      <c r="B53" s="242" t="s">
        <v>97</v>
      </c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</row>
    <row r="54" spans="2:15" ht="15" customHeight="1">
      <c r="B54" s="26" t="s">
        <v>70</v>
      </c>
      <c r="C54" s="22">
        <v>0</v>
      </c>
      <c r="D54" s="22">
        <v>5</v>
      </c>
      <c r="E54" s="22">
        <v>10</v>
      </c>
      <c r="F54" s="22">
        <v>20</v>
      </c>
      <c r="G54" s="22">
        <v>30</v>
      </c>
      <c r="H54" s="22">
        <v>40</v>
      </c>
      <c r="I54" s="22">
        <v>50</v>
      </c>
      <c r="J54" s="22">
        <v>60</v>
      </c>
      <c r="K54" s="22">
        <v>70</v>
      </c>
      <c r="L54" s="22">
        <v>80</v>
      </c>
      <c r="M54" s="22">
        <v>90</v>
      </c>
      <c r="N54" s="22">
        <v>97</v>
      </c>
      <c r="O54" s="22">
        <v>100</v>
      </c>
    </row>
    <row r="55" spans="2:15" ht="15" customHeight="1">
      <c r="B55" s="22" t="s">
        <v>77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2:15" ht="15" customHeight="1">
      <c r="B56" s="22" t="s">
        <v>78</v>
      </c>
      <c r="C56" s="3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2:15" ht="15" customHeight="1">
      <c r="B57" s="22" t="s">
        <v>79</v>
      </c>
      <c r="C57" s="3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2:15" ht="15" customHeight="1">
      <c r="B58" s="22" t="s">
        <v>80</v>
      </c>
      <c r="C58" s="3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2:15" ht="15" customHeight="1">
      <c r="B59" s="22" t="s">
        <v>81</v>
      </c>
      <c r="C59" s="3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2:15" ht="15" customHeight="1">
      <c r="B60" s="22" t="s">
        <v>82</v>
      </c>
      <c r="C60" s="3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2:15" ht="15" customHeight="1">
      <c r="B61" s="22" t="s">
        <v>83</v>
      </c>
      <c r="C61" s="3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2:15" ht="15" customHeight="1">
      <c r="B62" s="22" t="s">
        <v>84</v>
      </c>
      <c r="C62" s="3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2:15" ht="15" customHeight="1">
      <c r="B63" s="22" t="s">
        <v>85</v>
      </c>
      <c r="C63" s="3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2:15" ht="15" customHeight="1">
      <c r="B64" s="22" t="s">
        <v>86</v>
      </c>
      <c r="C64" s="3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2:15" ht="15" customHeight="1">
      <c r="B65" s="22" t="s">
        <v>87</v>
      </c>
      <c r="C65" s="3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2:15" ht="15" customHeight="1">
      <c r="B66" s="22" t="s">
        <v>88</v>
      </c>
      <c r="C66" s="3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2:15" ht="15" customHeight="1">
      <c r="B67" s="22" t="s">
        <v>89</v>
      </c>
      <c r="C67" s="3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2:15" ht="15" customHeight="1">
      <c r="B68" s="22" t="s">
        <v>90</v>
      </c>
      <c r="C68" s="3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2:15" ht="15" customHeight="1">
      <c r="B69" s="22" t="s">
        <v>91</v>
      </c>
      <c r="C69" s="3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2:15" ht="15" customHeight="1">
      <c r="B70" s="22" t="s">
        <v>92</v>
      </c>
      <c r="C70" s="3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2:15" ht="15" customHeight="1">
      <c r="B71" s="22" t="s">
        <v>93</v>
      </c>
      <c r="C71" s="3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2:15" ht="15" customHeight="1">
      <c r="B72" s="22" t="s">
        <v>94</v>
      </c>
      <c r="C72" s="3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2:15" ht="15" customHeight="1">
      <c r="B73" s="22" t="s">
        <v>71</v>
      </c>
      <c r="C73" s="3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2:15" ht="15" customHeight="1">
      <c r="B74" s="22" t="s">
        <v>72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</row>
    <row r="75" spans="2:15" ht="15" customHeight="1">
      <c r="B75" s="24"/>
      <c r="C75" s="25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2:15" ht="15" customHeight="1">
      <c r="B76" s="242" t="s">
        <v>98</v>
      </c>
      <c r="C76" s="242"/>
      <c r="D76" s="242"/>
      <c r="E76" s="242"/>
      <c r="F76" s="242"/>
      <c r="G76" s="242"/>
      <c r="H76" s="242"/>
      <c r="I76" s="242"/>
      <c r="J76" s="242"/>
      <c r="K76" s="242"/>
      <c r="L76" s="242"/>
      <c r="M76" s="242"/>
      <c r="N76" s="242"/>
      <c r="O76" s="242"/>
    </row>
    <row r="77" spans="2:15" ht="15" customHeight="1">
      <c r="B77" s="26" t="s">
        <v>70</v>
      </c>
      <c r="C77" s="22">
        <v>0</v>
      </c>
      <c r="D77" s="22">
        <v>5</v>
      </c>
      <c r="E77" s="22">
        <v>10</v>
      </c>
      <c r="F77" s="22">
        <v>20</v>
      </c>
      <c r="G77" s="22">
        <v>30</v>
      </c>
      <c r="H77" s="22">
        <v>40</v>
      </c>
      <c r="I77" s="22">
        <v>50</v>
      </c>
      <c r="J77" s="22">
        <v>60</v>
      </c>
      <c r="K77" s="22">
        <v>70</v>
      </c>
      <c r="L77" s="22">
        <v>80</v>
      </c>
      <c r="M77" s="22">
        <v>90</v>
      </c>
      <c r="N77" s="22">
        <v>97</v>
      </c>
      <c r="O77" s="22">
        <v>100</v>
      </c>
    </row>
    <row r="78" spans="2:15" ht="15" customHeight="1">
      <c r="B78" s="22" t="s">
        <v>77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</row>
    <row r="79" spans="2:15" ht="15" customHeight="1">
      <c r="B79" s="22" t="s">
        <v>78</v>
      </c>
      <c r="C79" s="33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</row>
    <row r="80" spans="2:15" ht="15" customHeight="1">
      <c r="B80" s="22" t="s">
        <v>79</v>
      </c>
      <c r="C80" s="33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</row>
    <row r="81" spans="2:15" ht="15" customHeight="1">
      <c r="B81" s="22" t="s">
        <v>80</v>
      </c>
      <c r="C81" s="33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</row>
    <row r="82" spans="2:15" ht="15" customHeight="1">
      <c r="B82" s="22" t="s">
        <v>81</v>
      </c>
      <c r="C82" s="33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2:15" ht="14.4">
      <c r="B83" s="22" t="s">
        <v>82</v>
      </c>
      <c r="C83" s="33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2:15" ht="17.100000000000001" customHeight="1">
      <c r="B84" s="22" t="s">
        <v>83</v>
      </c>
      <c r="C84" s="33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2:15" ht="17.100000000000001" customHeight="1">
      <c r="B85" s="22" t="s">
        <v>84</v>
      </c>
      <c r="C85" s="33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2:15" ht="14.4">
      <c r="B86" s="22" t="s">
        <v>85</v>
      </c>
      <c r="C86" s="33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</row>
    <row r="87" spans="2:15" ht="14.4">
      <c r="B87" s="22" t="s">
        <v>86</v>
      </c>
      <c r="C87" s="33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</row>
    <row r="88" spans="2:15" ht="16.5" customHeight="1">
      <c r="B88" s="22" t="s">
        <v>87</v>
      </c>
      <c r="C88" s="33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2:15" ht="15" customHeight="1">
      <c r="B89" s="22" t="s">
        <v>88</v>
      </c>
      <c r="C89" s="33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2:15" ht="15" customHeight="1">
      <c r="B90" s="22" t="s">
        <v>89</v>
      </c>
      <c r="C90" s="33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2:15" ht="15" customHeight="1">
      <c r="B91" s="22" t="s">
        <v>90</v>
      </c>
      <c r="C91" s="33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2:15" ht="15" customHeight="1">
      <c r="B92" s="22" t="s">
        <v>91</v>
      </c>
      <c r="C92" s="33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2:15" ht="15" customHeight="1">
      <c r="B93" s="22" t="s">
        <v>92</v>
      </c>
      <c r="C93" s="33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2:15" ht="15" customHeight="1">
      <c r="B94" s="22" t="s">
        <v>93</v>
      </c>
      <c r="C94" s="33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2:15" ht="15" customHeight="1">
      <c r="B95" s="22" t="s">
        <v>94</v>
      </c>
      <c r="C95" s="33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2:15" ht="15" customHeight="1">
      <c r="B96" s="22" t="s">
        <v>71</v>
      </c>
      <c r="C96" s="33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2:15" ht="15" customHeight="1">
      <c r="B97" s="22" t="s">
        <v>72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</row>
    <row r="98" spans="2:15" s="19" customFormat="1" ht="15" customHeight="1">
      <c r="B98" s="34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</row>
    <row r="99" spans="2:15" s="19" customFormat="1" ht="15" customHeight="1">
      <c r="B99" s="2" t="s">
        <v>120</v>
      </c>
      <c r="C99" s="1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</row>
    <row r="100" spans="2:15" s="19" customFormat="1" ht="15" customHeight="1">
      <c r="B100" s="2"/>
      <c r="C100" s="1" t="s">
        <v>121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2:15" s="19" customFormat="1" ht="15" customHeight="1">
      <c r="B101" s="2"/>
      <c r="C101" s="1" t="s">
        <v>122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</row>
    <row r="102" spans="2:15" s="19" customFormat="1" ht="15" customHeight="1">
      <c r="B102" s="2"/>
      <c r="C102" s="1" t="s">
        <v>123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</row>
    <row r="104" spans="2:15" ht="15" customHeight="1">
      <c r="B104" s="239" t="s">
        <v>104</v>
      </c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  <c r="O104" s="241"/>
    </row>
    <row r="105" spans="2:15" ht="15" customHeight="1">
      <c r="B105" s="26" t="s">
        <v>70</v>
      </c>
      <c r="C105" s="22">
        <v>0</v>
      </c>
      <c r="D105" s="22">
        <v>5</v>
      </c>
      <c r="E105" s="22">
        <v>10</v>
      </c>
      <c r="F105" s="22">
        <v>20</v>
      </c>
      <c r="G105" s="22">
        <v>30</v>
      </c>
      <c r="H105" s="22">
        <v>40</v>
      </c>
      <c r="I105" s="22">
        <v>50</v>
      </c>
      <c r="J105" s="22">
        <v>60</v>
      </c>
      <c r="K105" s="22">
        <v>70</v>
      </c>
      <c r="L105" s="22">
        <v>80</v>
      </c>
      <c r="M105" s="22">
        <v>90</v>
      </c>
      <c r="N105" s="22">
        <v>97</v>
      </c>
      <c r="O105" s="22">
        <v>100</v>
      </c>
    </row>
    <row r="106" spans="2:15" ht="15" customHeight="1">
      <c r="B106" s="22" t="s">
        <v>77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</row>
    <row r="107" spans="2:15" ht="15" customHeight="1">
      <c r="B107" s="22" t="s">
        <v>78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</row>
    <row r="108" spans="2:15" ht="15" customHeight="1">
      <c r="B108" s="22" t="s">
        <v>79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</row>
    <row r="109" spans="2:15" ht="15" customHeight="1">
      <c r="B109" s="22" t="s">
        <v>80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</row>
    <row r="110" spans="2:15" ht="15" customHeight="1">
      <c r="B110" s="22" t="s">
        <v>81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</row>
    <row r="111" spans="2:15" ht="15" customHeight="1">
      <c r="B111" s="22" t="s">
        <v>82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</row>
    <row r="112" spans="2:15" ht="15" customHeight="1">
      <c r="B112" s="22" t="s">
        <v>83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</row>
    <row r="113" spans="2:15" ht="15" customHeight="1">
      <c r="B113" s="22" t="s">
        <v>84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</row>
    <row r="114" spans="2:15" ht="15" customHeight="1">
      <c r="B114" s="22" t="s">
        <v>85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</row>
    <row r="115" spans="2:15" ht="15" customHeight="1">
      <c r="B115" s="22" t="s">
        <v>86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</row>
    <row r="116" spans="2:15" ht="15" customHeight="1">
      <c r="B116" s="22" t="s">
        <v>87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</row>
    <row r="117" spans="2:15" ht="15" customHeight="1">
      <c r="B117" s="22" t="s">
        <v>88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</row>
    <row r="118" spans="2:15" ht="15" customHeight="1">
      <c r="B118" s="22" t="s">
        <v>89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</row>
    <row r="119" spans="2:15" ht="15" customHeight="1">
      <c r="B119" s="22" t="s">
        <v>90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</row>
    <row r="120" spans="2:15" ht="15" customHeight="1">
      <c r="B120" s="22" t="s">
        <v>91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</row>
    <row r="121" spans="2:15" ht="15" customHeight="1">
      <c r="B121" s="22" t="s">
        <v>92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</row>
    <row r="122" spans="2:15" ht="15" customHeight="1">
      <c r="B122" s="22" t="s">
        <v>93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</row>
    <row r="123" spans="2:15" ht="15" customHeight="1">
      <c r="B123" s="22" t="s">
        <v>94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</row>
    <row r="124" spans="2:15" ht="15" customHeight="1">
      <c r="B124" s="22" t="s">
        <v>71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</row>
    <row r="125" spans="2:15" ht="15" customHeight="1">
      <c r="B125" s="22" t="s">
        <v>72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</row>
    <row r="126" spans="2:15" ht="15" customHeight="1"/>
    <row r="127" spans="2:15" ht="15" customHeight="1">
      <c r="B127" s="239" t="s">
        <v>99</v>
      </c>
      <c r="C127" s="240"/>
      <c r="D127" s="240"/>
      <c r="E127" s="240"/>
      <c r="F127" s="240"/>
      <c r="G127" s="240"/>
      <c r="H127" s="240"/>
      <c r="I127" s="240"/>
      <c r="J127" s="240"/>
      <c r="K127" s="240"/>
      <c r="L127" s="240"/>
      <c r="M127" s="240"/>
      <c r="N127" s="240"/>
      <c r="O127" s="241"/>
    </row>
    <row r="128" spans="2:15" ht="15" customHeight="1">
      <c r="B128" s="26" t="s">
        <v>70</v>
      </c>
      <c r="C128" s="22">
        <v>0</v>
      </c>
      <c r="D128" s="22">
        <v>5</v>
      </c>
      <c r="E128" s="22">
        <v>10</v>
      </c>
      <c r="F128" s="22">
        <v>20</v>
      </c>
      <c r="G128" s="22">
        <v>30</v>
      </c>
      <c r="H128" s="22">
        <v>40</v>
      </c>
      <c r="I128" s="22">
        <v>50</v>
      </c>
      <c r="J128" s="22">
        <v>60</v>
      </c>
      <c r="K128" s="22">
        <v>70</v>
      </c>
      <c r="L128" s="22">
        <v>80</v>
      </c>
      <c r="M128" s="22">
        <v>90</v>
      </c>
      <c r="N128" s="22">
        <v>97</v>
      </c>
      <c r="O128" s="22">
        <v>100</v>
      </c>
    </row>
    <row r="129" spans="2:15" ht="15" customHeight="1">
      <c r="B129" s="22" t="s">
        <v>77</v>
      </c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</row>
    <row r="130" spans="2:15" ht="15" customHeight="1">
      <c r="B130" s="22" t="s">
        <v>78</v>
      </c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</row>
    <row r="131" spans="2:15" ht="15" customHeight="1">
      <c r="B131" s="22" t="s">
        <v>79</v>
      </c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</row>
    <row r="132" spans="2:15" ht="15" customHeight="1">
      <c r="B132" s="22" t="s">
        <v>80</v>
      </c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</row>
    <row r="133" spans="2:15" ht="15" customHeight="1">
      <c r="B133" s="22" t="s">
        <v>81</v>
      </c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</row>
    <row r="134" spans="2:15" ht="15" customHeight="1">
      <c r="B134" s="22" t="s">
        <v>82</v>
      </c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</row>
    <row r="135" spans="2:15" ht="15" customHeight="1">
      <c r="B135" s="22" t="s">
        <v>83</v>
      </c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</row>
    <row r="136" spans="2:15" ht="15" customHeight="1">
      <c r="B136" s="22" t="s">
        <v>84</v>
      </c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</row>
    <row r="137" spans="2:15" ht="15" customHeight="1">
      <c r="B137" s="22" t="s">
        <v>85</v>
      </c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</row>
    <row r="138" spans="2:15" ht="15" customHeight="1">
      <c r="B138" s="22" t="s">
        <v>86</v>
      </c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</row>
    <row r="139" spans="2:15" ht="15" customHeight="1">
      <c r="B139" s="22" t="s">
        <v>87</v>
      </c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</row>
    <row r="140" spans="2:15" ht="15" customHeight="1">
      <c r="B140" s="22" t="s">
        <v>88</v>
      </c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</row>
    <row r="141" spans="2:15" ht="15" customHeight="1">
      <c r="B141" s="22" t="s">
        <v>89</v>
      </c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</row>
    <row r="142" spans="2:15" ht="15" customHeight="1">
      <c r="B142" s="22" t="s">
        <v>90</v>
      </c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2:15" ht="15" customHeight="1">
      <c r="B143" s="22" t="s">
        <v>91</v>
      </c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</row>
    <row r="144" spans="2:15" ht="15" customHeight="1">
      <c r="B144" s="22" t="s">
        <v>92</v>
      </c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</row>
    <row r="145" spans="2:15" ht="15" customHeight="1">
      <c r="B145" s="22" t="s">
        <v>93</v>
      </c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</row>
    <row r="146" spans="2:15" ht="15" customHeight="1">
      <c r="B146" s="22" t="s">
        <v>94</v>
      </c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</row>
    <row r="147" spans="2:15" ht="15" customHeight="1">
      <c r="B147" s="22" t="s">
        <v>71</v>
      </c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2:15" ht="15" customHeight="1">
      <c r="B148" s="22" t="s">
        <v>72</v>
      </c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2:15" ht="15" customHeight="1"/>
    <row r="150" spans="2:15" ht="15" customHeight="1">
      <c r="B150" s="239" t="s">
        <v>105</v>
      </c>
      <c r="C150" s="240"/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1"/>
    </row>
    <row r="151" spans="2:15" ht="15" customHeight="1">
      <c r="B151" s="26" t="s">
        <v>70</v>
      </c>
      <c r="C151" s="22">
        <v>0</v>
      </c>
      <c r="D151" s="22">
        <v>5</v>
      </c>
      <c r="E151" s="22">
        <v>10</v>
      </c>
      <c r="F151" s="22">
        <v>20</v>
      </c>
      <c r="G151" s="22">
        <v>30</v>
      </c>
      <c r="H151" s="22">
        <v>40</v>
      </c>
      <c r="I151" s="22">
        <v>50</v>
      </c>
      <c r="J151" s="22">
        <v>60</v>
      </c>
      <c r="K151" s="22">
        <v>70</v>
      </c>
      <c r="L151" s="22">
        <v>80</v>
      </c>
      <c r="M151" s="22">
        <v>90</v>
      </c>
      <c r="N151" s="22">
        <v>97</v>
      </c>
      <c r="O151" s="22">
        <v>100</v>
      </c>
    </row>
    <row r="152" spans="2:15" ht="15" customHeight="1">
      <c r="B152" s="22" t="s">
        <v>77</v>
      </c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</row>
    <row r="153" spans="2:15" ht="15" customHeight="1">
      <c r="B153" s="22" t="s">
        <v>78</v>
      </c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</row>
    <row r="154" spans="2:15" ht="15" customHeight="1">
      <c r="B154" s="22" t="s">
        <v>79</v>
      </c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</row>
    <row r="155" spans="2:15" ht="15" customHeight="1">
      <c r="B155" s="22" t="s">
        <v>80</v>
      </c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</row>
    <row r="156" spans="2:15" ht="15" customHeight="1">
      <c r="B156" s="22" t="s">
        <v>81</v>
      </c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</row>
    <row r="157" spans="2:15" ht="15" customHeight="1">
      <c r="B157" s="22" t="s">
        <v>82</v>
      </c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</row>
    <row r="158" spans="2:15" ht="15" customHeight="1">
      <c r="B158" s="22" t="s">
        <v>83</v>
      </c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</row>
    <row r="159" spans="2:15" ht="15" customHeight="1">
      <c r="B159" s="22" t="s">
        <v>84</v>
      </c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</row>
    <row r="160" spans="2:15" ht="15" customHeight="1">
      <c r="B160" s="22" t="s">
        <v>85</v>
      </c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</row>
    <row r="161" spans="2:15" ht="15" customHeight="1">
      <c r="B161" s="22" t="s">
        <v>86</v>
      </c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</row>
    <row r="162" spans="2:15" ht="15" customHeight="1">
      <c r="B162" s="22" t="s">
        <v>87</v>
      </c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</row>
    <row r="163" spans="2:15" ht="15" customHeight="1">
      <c r="B163" s="22" t="s">
        <v>88</v>
      </c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</row>
    <row r="164" spans="2:15" ht="15" customHeight="1">
      <c r="B164" s="22" t="s">
        <v>89</v>
      </c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</row>
    <row r="165" spans="2:15" ht="15" customHeight="1">
      <c r="B165" s="22" t="s">
        <v>90</v>
      </c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</row>
    <row r="166" spans="2:15" ht="15" customHeight="1">
      <c r="B166" s="22" t="s">
        <v>91</v>
      </c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</row>
    <row r="167" spans="2:15" ht="15" customHeight="1">
      <c r="B167" s="22" t="s">
        <v>92</v>
      </c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</row>
    <row r="168" spans="2:15" ht="15" customHeight="1">
      <c r="B168" s="22" t="s">
        <v>93</v>
      </c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</row>
    <row r="169" spans="2:15" ht="15" customHeight="1">
      <c r="B169" s="22" t="s">
        <v>94</v>
      </c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</row>
    <row r="170" spans="2:15" ht="15" customHeight="1">
      <c r="B170" s="22" t="s">
        <v>71</v>
      </c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</row>
    <row r="171" spans="2:15" ht="15" customHeight="1">
      <c r="B171" s="22" t="s">
        <v>72</v>
      </c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</row>
    <row r="173" spans="2:15" ht="14.4">
      <c r="B173" s="239" t="s">
        <v>100</v>
      </c>
      <c r="C173" s="240"/>
      <c r="D173" s="240"/>
      <c r="E173" s="240"/>
      <c r="F173" s="240"/>
      <c r="G173" s="240"/>
      <c r="H173" s="240"/>
      <c r="I173" s="240"/>
      <c r="J173" s="240"/>
      <c r="K173" s="240"/>
      <c r="L173" s="240"/>
      <c r="M173" s="240"/>
      <c r="N173" s="240"/>
      <c r="O173" s="241"/>
    </row>
    <row r="174" spans="2:15" ht="14.4">
      <c r="B174" s="26" t="s">
        <v>70</v>
      </c>
      <c r="C174" s="22">
        <v>0</v>
      </c>
      <c r="D174" s="22">
        <v>5</v>
      </c>
      <c r="E174" s="22">
        <v>10</v>
      </c>
      <c r="F174" s="22">
        <v>20</v>
      </c>
      <c r="G174" s="22">
        <v>30</v>
      </c>
      <c r="H174" s="22">
        <v>40</v>
      </c>
      <c r="I174" s="22">
        <v>50</v>
      </c>
      <c r="J174" s="22">
        <v>60</v>
      </c>
      <c r="K174" s="22">
        <v>70</v>
      </c>
      <c r="L174" s="22">
        <v>80</v>
      </c>
      <c r="M174" s="22">
        <v>90</v>
      </c>
      <c r="N174" s="22">
        <v>97</v>
      </c>
      <c r="O174" s="22">
        <v>100</v>
      </c>
    </row>
    <row r="175" spans="2:15" ht="14.4">
      <c r="B175" s="22" t="s">
        <v>77</v>
      </c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</row>
    <row r="176" spans="2:15" ht="14.4">
      <c r="B176" s="22" t="s">
        <v>78</v>
      </c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</row>
    <row r="177" spans="2:15" ht="14.4">
      <c r="B177" s="22" t="s">
        <v>79</v>
      </c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</row>
    <row r="178" spans="2:15" ht="14.4">
      <c r="B178" s="22" t="s">
        <v>80</v>
      </c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</row>
    <row r="179" spans="2:15" ht="14.4">
      <c r="B179" s="22" t="s">
        <v>81</v>
      </c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</row>
    <row r="180" spans="2:15" ht="14.4">
      <c r="B180" s="22" t="s">
        <v>82</v>
      </c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</row>
    <row r="181" spans="2:15" ht="14.4">
      <c r="B181" s="22" t="s">
        <v>83</v>
      </c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</row>
    <row r="182" spans="2:15" ht="14.4">
      <c r="B182" s="22" t="s">
        <v>84</v>
      </c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</row>
    <row r="183" spans="2:15" ht="14.4">
      <c r="B183" s="22" t="s">
        <v>85</v>
      </c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</row>
    <row r="184" spans="2:15" ht="14.4">
      <c r="B184" s="22" t="s">
        <v>86</v>
      </c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</row>
    <row r="185" spans="2:15" ht="14.4">
      <c r="B185" s="22" t="s">
        <v>87</v>
      </c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</row>
    <row r="186" spans="2:15" ht="14.4">
      <c r="B186" s="22" t="s">
        <v>88</v>
      </c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</row>
    <row r="187" spans="2:15" ht="14.4">
      <c r="B187" s="22" t="s">
        <v>89</v>
      </c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</row>
    <row r="188" spans="2:15" ht="14.4">
      <c r="B188" s="22" t="s">
        <v>90</v>
      </c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</row>
    <row r="189" spans="2:15" ht="14.4">
      <c r="B189" s="22" t="s">
        <v>91</v>
      </c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</row>
    <row r="190" spans="2:15" ht="14.4">
      <c r="B190" s="22" t="s">
        <v>92</v>
      </c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</row>
    <row r="191" spans="2:15" ht="14.4">
      <c r="B191" s="22" t="s">
        <v>93</v>
      </c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</row>
    <row r="192" spans="2:15" ht="14.4">
      <c r="B192" s="22" t="s">
        <v>94</v>
      </c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</row>
    <row r="193" spans="2:15" ht="14.4">
      <c r="B193" s="22" t="s">
        <v>71</v>
      </c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</row>
    <row r="194" spans="2:15" ht="14.4">
      <c r="B194" s="22" t="s">
        <v>72</v>
      </c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</row>
    <row r="198" spans="2:15" s="19" customFormat="1" ht="14.4">
      <c r="B198" s="3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</sheetData>
  <mergeCells count="8">
    <mergeCell ref="B150:O150"/>
    <mergeCell ref="B173:O173"/>
    <mergeCell ref="B7:O7"/>
    <mergeCell ref="B30:O30"/>
    <mergeCell ref="B53:O53"/>
    <mergeCell ref="B76:O76"/>
    <mergeCell ref="B104:O104"/>
    <mergeCell ref="B127:O127"/>
  </mergeCells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showGridLines="0" topLeftCell="A5" zoomScale="85" zoomScaleNormal="85" workbookViewId="0">
      <selection activeCell="C7" sqref="C7:C28"/>
    </sheetView>
  </sheetViews>
  <sheetFormatPr defaultColWidth="8.6640625" defaultRowHeight="17.100000000000001" customHeight="1"/>
  <cols>
    <col min="1" max="1" width="2.6640625" style="50" customWidth="1"/>
    <col min="2" max="2" width="2.6640625" style="49" customWidth="1"/>
    <col min="3" max="3" width="13.44140625" style="50" bestFit="1" customWidth="1"/>
    <col min="4" max="4" width="9.21875" style="50" customWidth="1"/>
    <col min="5" max="5" width="9.33203125" style="50" customWidth="1"/>
    <col min="6" max="12" width="9.109375" style="50" customWidth="1"/>
    <col min="13" max="13" width="7.6640625" style="50" customWidth="1"/>
    <col min="14" max="14" width="14.77734375" style="50" customWidth="1"/>
    <col min="15" max="23" width="8.44140625" style="50" customWidth="1"/>
    <col min="24" max="30" width="7.6640625" style="50" customWidth="1"/>
    <col min="31" max="16384" width="8.6640625" style="50"/>
  </cols>
  <sheetData>
    <row r="1" spans="2:23" ht="10.5" customHeight="1"/>
    <row r="2" spans="2:23" ht="17.100000000000001" customHeight="1">
      <c r="B2" s="49" t="s">
        <v>578</v>
      </c>
      <c r="M2" s="49" t="s">
        <v>579</v>
      </c>
    </row>
    <row r="3" spans="2:23" ht="17.100000000000001" customHeight="1">
      <c r="C3" s="50" t="s">
        <v>580</v>
      </c>
      <c r="M3" s="49"/>
      <c r="N3" s="50" t="s">
        <v>580</v>
      </c>
    </row>
    <row r="4" spans="2:23" ht="17.100000000000001" customHeight="1">
      <c r="C4" s="50" t="s">
        <v>581</v>
      </c>
      <c r="M4" s="49"/>
      <c r="N4" s="50" t="s">
        <v>581</v>
      </c>
    </row>
    <row r="5" spans="2:23" ht="17.100000000000001" customHeight="1">
      <c r="C5" s="50" t="s">
        <v>582</v>
      </c>
      <c r="M5" s="49"/>
      <c r="N5" s="50" t="s">
        <v>582</v>
      </c>
    </row>
    <row r="6" spans="2:23" ht="17.100000000000001" customHeight="1">
      <c r="M6" s="49"/>
    </row>
    <row r="7" spans="2:23" ht="17.100000000000001" customHeight="1">
      <c r="C7" s="61" t="s">
        <v>583</v>
      </c>
      <c r="D7" s="62">
        <v>-30</v>
      </c>
      <c r="E7" s="190">
        <v>-25</v>
      </c>
      <c r="F7" s="190">
        <v>-20</v>
      </c>
      <c r="G7" s="190">
        <v>-10</v>
      </c>
      <c r="H7" s="190">
        <v>0</v>
      </c>
      <c r="I7" s="190">
        <v>10</v>
      </c>
      <c r="J7" s="190">
        <v>25</v>
      </c>
      <c r="K7" s="190">
        <v>45</v>
      </c>
      <c r="L7" s="190">
        <v>53</v>
      </c>
      <c r="M7" s="49"/>
      <c r="N7" s="124" t="s">
        <v>583</v>
      </c>
      <c r="O7" s="125">
        <v>-30</v>
      </c>
      <c r="P7" s="123">
        <v>-25</v>
      </c>
      <c r="Q7" s="123">
        <v>-20</v>
      </c>
      <c r="R7" s="123">
        <v>-10</v>
      </c>
      <c r="S7" s="123">
        <v>0</v>
      </c>
      <c r="T7" s="123">
        <v>10</v>
      </c>
      <c r="U7" s="123">
        <v>25</v>
      </c>
      <c r="V7" s="126">
        <v>45</v>
      </c>
      <c r="W7" s="126">
        <v>53</v>
      </c>
    </row>
    <row r="8" spans="2:23" ht="17.100000000000001" customHeight="1">
      <c r="C8" s="191">
        <v>0</v>
      </c>
      <c r="D8" s="195">
        <v>3.3439999999999999</v>
      </c>
      <c r="E8" s="195">
        <v>3.3439999999999999</v>
      </c>
      <c r="F8" s="195">
        <v>3.3439999999999999</v>
      </c>
      <c r="G8" s="195">
        <v>3.3439999999999999</v>
      </c>
      <c r="H8" s="195">
        <v>3.3439999999999999</v>
      </c>
      <c r="I8" s="195">
        <v>3.3439999999999999</v>
      </c>
      <c r="J8" s="195">
        <v>3.3439999999999999</v>
      </c>
      <c r="K8" s="195">
        <v>3.3439999999999999</v>
      </c>
      <c r="L8" s="195">
        <v>3.3439999999999999</v>
      </c>
      <c r="M8" s="49"/>
      <c r="N8" s="127">
        <v>0</v>
      </c>
      <c r="O8" s="195">
        <v>3.37</v>
      </c>
      <c r="P8" s="195">
        <v>3.37</v>
      </c>
      <c r="Q8" s="195">
        <v>3.37</v>
      </c>
      <c r="R8" s="195">
        <v>3.37</v>
      </c>
      <c r="S8" s="195">
        <v>3.37</v>
      </c>
      <c r="T8" s="195">
        <v>3.37</v>
      </c>
      <c r="U8" s="195">
        <v>3.37</v>
      </c>
      <c r="V8" s="195">
        <v>3.37</v>
      </c>
      <c r="W8" s="195">
        <v>3.37</v>
      </c>
    </row>
    <row r="9" spans="2:23" ht="17.100000000000001" customHeight="1">
      <c r="C9" s="191">
        <v>5</v>
      </c>
      <c r="D9" s="195">
        <v>3.4609999999999999</v>
      </c>
      <c r="E9" s="195">
        <v>3.4609999999999999</v>
      </c>
      <c r="F9" s="195">
        <v>3.4609999999999999</v>
      </c>
      <c r="G9" s="195">
        <v>3.4609999999999999</v>
      </c>
      <c r="H9" s="195">
        <v>3.4609999999999999</v>
      </c>
      <c r="I9" s="195">
        <v>3.4609999999999999</v>
      </c>
      <c r="J9" s="195">
        <v>3.4609999999999999</v>
      </c>
      <c r="K9" s="195">
        <v>3.4609999999999999</v>
      </c>
      <c r="L9" s="195">
        <v>3.4609999999999999</v>
      </c>
      <c r="M9" s="49"/>
      <c r="N9" s="127">
        <v>5</v>
      </c>
      <c r="O9" s="195">
        <v>3.448</v>
      </c>
      <c r="P9" s="195">
        <v>3.448</v>
      </c>
      <c r="Q9" s="195">
        <v>3.448</v>
      </c>
      <c r="R9" s="195">
        <v>3.448</v>
      </c>
      <c r="S9" s="195">
        <v>3.448</v>
      </c>
      <c r="T9" s="195">
        <v>3.448</v>
      </c>
      <c r="U9" s="195">
        <v>3.448</v>
      </c>
      <c r="V9" s="195">
        <v>3.448</v>
      </c>
      <c r="W9" s="195">
        <v>3.448</v>
      </c>
    </row>
    <row r="10" spans="2:23" ht="17.100000000000001" customHeight="1">
      <c r="C10" s="191">
        <v>10</v>
      </c>
      <c r="D10" s="195">
        <v>3.5030000000000001</v>
      </c>
      <c r="E10" s="195">
        <v>3.5030000000000001</v>
      </c>
      <c r="F10" s="195">
        <v>3.5030000000000001</v>
      </c>
      <c r="G10" s="195">
        <v>3.5030000000000001</v>
      </c>
      <c r="H10" s="195">
        <v>3.5030000000000001</v>
      </c>
      <c r="I10" s="195">
        <v>3.5030000000000001</v>
      </c>
      <c r="J10" s="195">
        <v>3.5030000000000001</v>
      </c>
      <c r="K10" s="195">
        <v>3.5030000000000001</v>
      </c>
      <c r="L10" s="195">
        <v>3.5030000000000001</v>
      </c>
      <c r="M10" s="49"/>
      <c r="N10" s="127">
        <v>10</v>
      </c>
      <c r="O10" s="195">
        <v>3.4830000000000001</v>
      </c>
      <c r="P10" s="195">
        <v>3.4830000000000001</v>
      </c>
      <c r="Q10" s="195">
        <v>3.4830000000000001</v>
      </c>
      <c r="R10" s="195">
        <v>3.4830000000000001</v>
      </c>
      <c r="S10" s="195">
        <v>3.4830000000000001</v>
      </c>
      <c r="T10" s="195">
        <v>3.4830000000000001</v>
      </c>
      <c r="U10" s="195">
        <v>3.4830000000000001</v>
      </c>
      <c r="V10" s="195">
        <v>3.4830000000000001</v>
      </c>
      <c r="W10" s="195">
        <v>3.4830000000000001</v>
      </c>
    </row>
    <row r="11" spans="2:23" ht="17.100000000000001" customHeight="1">
      <c r="C11" s="191">
        <v>15</v>
      </c>
      <c r="D11" s="195">
        <v>3.5529999999999999</v>
      </c>
      <c r="E11" s="195">
        <v>3.5529999999999999</v>
      </c>
      <c r="F11" s="195">
        <v>3.5529999999999999</v>
      </c>
      <c r="G11" s="195">
        <v>3.5529999999999999</v>
      </c>
      <c r="H11" s="195">
        <v>3.5529999999999999</v>
      </c>
      <c r="I11" s="195">
        <v>3.5529999999999999</v>
      </c>
      <c r="J11" s="195">
        <v>3.5529999999999999</v>
      </c>
      <c r="K11" s="195">
        <v>3.5529999999999999</v>
      </c>
      <c r="L11" s="195">
        <v>3.5529999999999999</v>
      </c>
      <c r="M11" s="49"/>
      <c r="N11" s="127">
        <v>15</v>
      </c>
      <c r="O11" s="195">
        <v>3.5259999999999998</v>
      </c>
      <c r="P11" s="195">
        <v>3.5259999999999998</v>
      </c>
      <c r="Q11" s="195">
        <v>3.5259999999999998</v>
      </c>
      <c r="R11" s="195">
        <v>3.5259999999999998</v>
      </c>
      <c r="S11" s="195">
        <v>3.5259999999999998</v>
      </c>
      <c r="T11" s="195">
        <v>3.5259999999999998</v>
      </c>
      <c r="U11" s="195">
        <v>3.5259999999999998</v>
      </c>
      <c r="V11" s="195">
        <v>3.5259999999999998</v>
      </c>
      <c r="W11" s="195">
        <v>3.5259999999999998</v>
      </c>
    </row>
    <row r="12" spans="2:23" ht="17.100000000000001" customHeight="1">
      <c r="C12" s="191">
        <v>20</v>
      </c>
      <c r="D12" s="195">
        <v>3.59</v>
      </c>
      <c r="E12" s="195">
        <v>3.59</v>
      </c>
      <c r="F12" s="195">
        <v>3.59</v>
      </c>
      <c r="G12" s="195">
        <v>3.59</v>
      </c>
      <c r="H12" s="195">
        <v>3.59</v>
      </c>
      <c r="I12" s="195">
        <v>3.59</v>
      </c>
      <c r="J12" s="195">
        <v>3.59</v>
      </c>
      <c r="K12" s="195">
        <v>3.59</v>
      </c>
      <c r="L12" s="195">
        <v>3.59</v>
      </c>
      <c r="M12" s="49"/>
      <c r="N12" s="127">
        <v>20</v>
      </c>
      <c r="O12" s="195">
        <v>3.5590000000000002</v>
      </c>
      <c r="P12" s="195">
        <v>3.5590000000000002</v>
      </c>
      <c r="Q12" s="195">
        <v>3.5590000000000002</v>
      </c>
      <c r="R12" s="195">
        <v>3.5590000000000002</v>
      </c>
      <c r="S12" s="195">
        <v>3.5590000000000002</v>
      </c>
      <c r="T12" s="195">
        <v>3.5590000000000002</v>
      </c>
      <c r="U12" s="195">
        <v>3.5590000000000002</v>
      </c>
      <c r="V12" s="195">
        <v>3.5590000000000002</v>
      </c>
      <c r="W12" s="195">
        <v>3.5590000000000002</v>
      </c>
    </row>
    <row r="13" spans="2:23" ht="17.100000000000001" customHeight="1">
      <c r="C13" s="191">
        <v>25</v>
      </c>
      <c r="D13" s="195">
        <v>3.6110000000000002</v>
      </c>
      <c r="E13" s="195">
        <v>3.6110000000000002</v>
      </c>
      <c r="F13" s="195">
        <v>3.6110000000000002</v>
      </c>
      <c r="G13" s="195">
        <v>3.6110000000000002</v>
      </c>
      <c r="H13" s="195">
        <v>3.6110000000000002</v>
      </c>
      <c r="I13" s="195">
        <v>3.6110000000000002</v>
      </c>
      <c r="J13" s="195">
        <v>3.6110000000000002</v>
      </c>
      <c r="K13" s="195">
        <v>3.6110000000000002</v>
      </c>
      <c r="L13" s="195">
        <v>3.6110000000000002</v>
      </c>
      <c r="M13" s="49"/>
      <c r="N13" s="127">
        <v>25</v>
      </c>
      <c r="O13" s="195">
        <v>3.5910000000000002</v>
      </c>
      <c r="P13" s="195">
        <v>3.5910000000000002</v>
      </c>
      <c r="Q13" s="195">
        <v>3.5910000000000002</v>
      </c>
      <c r="R13" s="195">
        <v>3.5910000000000002</v>
      </c>
      <c r="S13" s="195">
        <v>3.5910000000000002</v>
      </c>
      <c r="T13" s="195">
        <v>3.5910000000000002</v>
      </c>
      <c r="U13" s="195">
        <v>3.5910000000000002</v>
      </c>
      <c r="V13" s="195">
        <v>3.5910000000000002</v>
      </c>
      <c r="W13" s="195">
        <v>3.5910000000000002</v>
      </c>
    </row>
    <row r="14" spans="2:23" ht="17.100000000000001" customHeight="1">
      <c r="C14" s="191">
        <v>30</v>
      </c>
      <c r="D14" s="195">
        <v>3.6259999999999999</v>
      </c>
      <c r="E14" s="195">
        <v>3.6259999999999999</v>
      </c>
      <c r="F14" s="195">
        <v>3.6259999999999999</v>
      </c>
      <c r="G14" s="195">
        <v>3.6259999999999999</v>
      </c>
      <c r="H14" s="195">
        <v>3.6259999999999999</v>
      </c>
      <c r="I14" s="195">
        <v>3.6259999999999999</v>
      </c>
      <c r="J14" s="195">
        <v>3.6259999999999999</v>
      </c>
      <c r="K14" s="195">
        <v>3.6259999999999999</v>
      </c>
      <c r="L14" s="195">
        <v>3.6259999999999999</v>
      </c>
      <c r="M14" s="49"/>
      <c r="N14" s="127">
        <v>30</v>
      </c>
      <c r="O14" s="195">
        <v>3.6110000000000002</v>
      </c>
      <c r="P14" s="195">
        <v>3.6110000000000002</v>
      </c>
      <c r="Q14" s="195">
        <v>3.6110000000000002</v>
      </c>
      <c r="R14" s="195">
        <v>3.6110000000000002</v>
      </c>
      <c r="S14" s="195">
        <v>3.6110000000000002</v>
      </c>
      <c r="T14" s="195">
        <v>3.6110000000000002</v>
      </c>
      <c r="U14" s="195">
        <v>3.6110000000000002</v>
      </c>
      <c r="V14" s="195">
        <v>3.6110000000000002</v>
      </c>
      <c r="W14" s="195">
        <v>3.6110000000000002</v>
      </c>
    </row>
    <row r="15" spans="2:23" ht="17.100000000000001" customHeight="1">
      <c r="C15" s="191">
        <v>35</v>
      </c>
      <c r="D15" s="195">
        <v>3.64</v>
      </c>
      <c r="E15" s="195">
        <v>3.64</v>
      </c>
      <c r="F15" s="195">
        <v>3.64</v>
      </c>
      <c r="G15" s="195">
        <v>3.64</v>
      </c>
      <c r="H15" s="195">
        <v>3.64</v>
      </c>
      <c r="I15" s="195">
        <v>3.64</v>
      </c>
      <c r="J15" s="195">
        <v>3.64</v>
      </c>
      <c r="K15" s="195">
        <v>3.64</v>
      </c>
      <c r="L15" s="195">
        <v>3.64</v>
      </c>
      <c r="M15" s="49"/>
      <c r="N15" s="127">
        <v>35</v>
      </c>
      <c r="O15" s="195">
        <v>3.625</v>
      </c>
      <c r="P15" s="195">
        <v>3.625</v>
      </c>
      <c r="Q15" s="195">
        <v>3.625</v>
      </c>
      <c r="R15" s="195">
        <v>3.625</v>
      </c>
      <c r="S15" s="195">
        <v>3.625</v>
      </c>
      <c r="T15" s="195">
        <v>3.625</v>
      </c>
      <c r="U15" s="195">
        <v>3.625</v>
      </c>
      <c r="V15" s="195">
        <v>3.625</v>
      </c>
      <c r="W15" s="195">
        <v>3.625</v>
      </c>
    </row>
    <row r="16" spans="2:23" ht="17.100000000000001" customHeight="1">
      <c r="C16" s="191">
        <v>40</v>
      </c>
      <c r="D16" s="195">
        <v>3.6549999999999998</v>
      </c>
      <c r="E16" s="195">
        <v>3.6549999999999998</v>
      </c>
      <c r="F16" s="195">
        <v>3.6549999999999998</v>
      </c>
      <c r="G16" s="195">
        <v>3.6549999999999998</v>
      </c>
      <c r="H16" s="195">
        <v>3.6549999999999998</v>
      </c>
      <c r="I16" s="195">
        <v>3.6549999999999998</v>
      </c>
      <c r="J16" s="195">
        <v>3.6549999999999998</v>
      </c>
      <c r="K16" s="195">
        <v>3.6549999999999998</v>
      </c>
      <c r="L16" s="195">
        <v>3.6549999999999998</v>
      </c>
      <c r="M16" s="49"/>
      <c r="N16" s="127">
        <v>40</v>
      </c>
      <c r="O16" s="195">
        <v>3.64</v>
      </c>
      <c r="P16" s="195">
        <v>3.64</v>
      </c>
      <c r="Q16" s="195">
        <v>3.64</v>
      </c>
      <c r="R16" s="195">
        <v>3.64</v>
      </c>
      <c r="S16" s="195">
        <v>3.64</v>
      </c>
      <c r="T16" s="195">
        <v>3.64</v>
      </c>
      <c r="U16" s="195">
        <v>3.64</v>
      </c>
      <c r="V16" s="195">
        <v>3.64</v>
      </c>
      <c r="W16" s="195">
        <v>3.64</v>
      </c>
    </row>
    <row r="17" spans="3:23" ht="17.100000000000001" customHeight="1">
      <c r="C17" s="191">
        <v>45</v>
      </c>
      <c r="D17" s="195">
        <v>3.6739999999999999</v>
      </c>
      <c r="E17" s="195">
        <v>3.6739999999999999</v>
      </c>
      <c r="F17" s="195">
        <v>3.6739999999999999</v>
      </c>
      <c r="G17" s="195">
        <v>3.6739999999999999</v>
      </c>
      <c r="H17" s="195">
        <v>3.6739999999999999</v>
      </c>
      <c r="I17" s="195">
        <v>3.6739999999999999</v>
      </c>
      <c r="J17" s="195">
        <v>3.6739999999999999</v>
      </c>
      <c r="K17" s="195">
        <v>3.6739999999999999</v>
      </c>
      <c r="L17" s="195">
        <v>3.6739999999999999</v>
      </c>
      <c r="M17" s="49"/>
      <c r="N17" s="127">
        <v>45</v>
      </c>
      <c r="O17" s="195">
        <v>3.657</v>
      </c>
      <c r="P17" s="195">
        <v>3.657</v>
      </c>
      <c r="Q17" s="195">
        <v>3.657</v>
      </c>
      <c r="R17" s="195">
        <v>3.657</v>
      </c>
      <c r="S17" s="195">
        <v>3.657</v>
      </c>
      <c r="T17" s="195">
        <v>3.657</v>
      </c>
      <c r="U17" s="195">
        <v>3.657</v>
      </c>
      <c r="V17" s="195">
        <v>3.657</v>
      </c>
      <c r="W17" s="195">
        <v>3.657</v>
      </c>
    </row>
    <row r="18" spans="3:23" ht="17.100000000000001" customHeight="1">
      <c r="C18" s="191">
        <v>50</v>
      </c>
      <c r="D18" s="195">
        <v>3.7</v>
      </c>
      <c r="E18" s="195">
        <v>3.7</v>
      </c>
      <c r="F18" s="195">
        <v>3.7</v>
      </c>
      <c r="G18" s="195">
        <v>3.7</v>
      </c>
      <c r="H18" s="195">
        <v>3.7</v>
      </c>
      <c r="I18" s="195">
        <v>3.7</v>
      </c>
      <c r="J18" s="195">
        <v>3.7</v>
      </c>
      <c r="K18" s="195">
        <v>3.7</v>
      </c>
      <c r="L18" s="195">
        <v>3.7</v>
      </c>
      <c r="M18" s="49"/>
      <c r="N18" s="127">
        <v>50</v>
      </c>
      <c r="O18" s="195">
        <v>3.68</v>
      </c>
      <c r="P18" s="195">
        <v>3.68</v>
      </c>
      <c r="Q18" s="195">
        <v>3.68</v>
      </c>
      <c r="R18" s="195">
        <v>3.68</v>
      </c>
      <c r="S18" s="195">
        <v>3.68</v>
      </c>
      <c r="T18" s="195">
        <v>3.68</v>
      </c>
      <c r="U18" s="195">
        <v>3.68</v>
      </c>
      <c r="V18" s="195">
        <v>3.68</v>
      </c>
      <c r="W18" s="195">
        <v>3.68</v>
      </c>
    </row>
    <row r="19" spans="3:23" ht="17.100000000000001" customHeight="1">
      <c r="C19" s="191">
        <v>55</v>
      </c>
      <c r="D19" s="195">
        <v>3.7480000000000002</v>
      </c>
      <c r="E19" s="195">
        <v>3.7480000000000002</v>
      </c>
      <c r="F19" s="195">
        <v>3.7480000000000002</v>
      </c>
      <c r="G19" s="195">
        <v>3.7480000000000002</v>
      </c>
      <c r="H19" s="195">
        <v>3.7480000000000002</v>
      </c>
      <c r="I19" s="195">
        <v>3.7480000000000002</v>
      </c>
      <c r="J19" s="195">
        <v>3.7480000000000002</v>
      </c>
      <c r="K19" s="195">
        <v>3.7480000000000002</v>
      </c>
      <c r="L19" s="195">
        <v>3.7480000000000002</v>
      </c>
      <c r="M19" s="49"/>
      <c r="N19" s="127">
        <v>55</v>
      </c>
      <c r="O19" s="195">
        <v>3.7229999999999999</v>
      </c>
      <c r="P19" s="195">
        <v>3.7229999999999999</v>
      </c>
      <c r="Q19" s="195">
        <v>3.7229999999999999</v>
      </c>
      <c r="R19" s="195">
        <v>3.7229999999999999</v>
      </c>
      <c r="S19" s="195">
        <v>3.7229999999999999</v>
      </c>
      <c r="T19" s="195">
        <v>3.7229999999999999</v>
      </c>
      <c r="U19" s="195">
        <v>3.7229999999999999</v>
      </c>
      <c r="V19" s="195">
        <v>3.7229999999999999</v>
      </c>
      <c r="W19" s="195">
        <v>3.7229999999999999</v>
      </c>
    </row>
    <row r="20" spans="3:23" ht="17.100000000000001" customHeight="1">
      <c r="C20" s="191">
        <v>60</v>
      </c>
      <c r="D20" s="195">
        <v>3.7970000000000002</v>
      </c>
      <c r="E20" s="195">
        <v>3.7970000000000002</v>
      </c>
      <c r="F20" s="195">
        <v>3.7970000000000002</v>
      </c>
      <c r="G20" s="195">
        <v>3.7970000000000002</v>
      </c>
      <c r="H20" s="195">
        <v>3.7970000000000002</v>
      </c>
      <c r="I20" s="195">
        <v>3.7970000000000002</v>
      </c>
      <c r="J20" s="195">
        <v>3.7970000000000002</v>
      </c>
      <c r="K20" s="195">
        <v>3.7970000000000002</v>
      </c>
      <c r="L20" s="195">
        <v>3.7970000000000002</v>
      </c>
      <c r="M20" s="49"/>
      <c r="N20" s="127">
        <v>60</v>
      </c>
      <c r="O20" s="195">
        <v>3.7719999999999998</v>
      </c>
      <c r="P20" s="195">
        <v>3.7719999999999998</v>
      </c>
      <c r="Q20" s="195">
        <v>3.7719999999999998</v>
      </c>
      <c r="R20" s="195">
        <v>3.7719999999999998</v>
      </c>
      <c r="S20" s="195">
        <v>3.7719999999999998</v>
      </c>
      <c r="T20" s="195">
        <v>3.7719999999999998</v>
      </c>
      <c r="U20" s="195">
        <v>3.7719999999999998</v>
      </c>
      <c r="V20" s="195">
        <v>3.7719999999999998</v>
      </c>
      <c r="W20" s="195">
        <v>3.7719999999999998</v>
      </c>
    </row>
    <row r="21" spans="3:23" ht="17.100000000000001" customHeight="1">
      <c r="C21" s="191">
        <v>65</v>
      </c>
      <c r="D21" s="195">
        <v>3.8439999999999999</v>
      </c>
      <c r="E21" s="195">
        <v>3.8439999999999999</v>
      </c>
      <c r="F21" s="195">
        <v>3.8439999999999999</v>
      </c>
      <c r="G21" s="195">
        <v>3.8439999999999999</v>
      </c>
      <c r="H21" s="195">
        <v>3.8439999999999999</v>
      </c>
      <c r="I21" s="195">
        <v>3.8439999999999999</v>
      </c>
      <c r="J21" s="195">
        <v>3.8439999999999999</v>
      </c>
      <c r="K21" s="195">
        <v>3.8439999999999999</v>
      </c>
      <c r="L21" s="195">
        <v>3.8439999999999999</v>
      </c>
      <c r="M21" s="49"/>
      <c r="N21" s="127">
        <v>65</v>
      </c>
      <c r="O21" s="195">
        <v>3.8170000000000002</v>
      </c>
      <c r="P21" s="195">
        <v>3.8170000000000002</v>
      </c>
      <c r="Q21" s="195">
        <v>3.8170000000000002</v>
      </c>
      <c r="R21" s="195">
        <v>3.8170000000000002</v>
      </c>
      <c r="S21" s="195">
        <v>3.8170000000000002</v>
      </c>
      <c r="T21" s="195">
        <v>3.8170000000000002</v>
      </c>
      <c r="U21" s="195">
        <v>3.8170000000000002</v>
      </c>
      <c r="V21" s="195">
        <v>3.8170000000000002</v>
      </c>
      <c r="W21" s="195">
        <v>3.8170000000000002</v>
      </c>
    </row>
    <row r="22" spans="3:23" ht="17.100000000000001" customHeight="1">
      <c r="C22" s="191">
        <v>70</v>
      </c>
      <c r="D22" s="195">
        <v>3.895</v>
      </c>
      <c r="E22" s="195">
        <v>3.895</v>
      </c>
      <c r="F22" s="195">
        <v>3.895</v>
      </c>
      <c r="G22" s="195">
        <v>3.895</v>
      </c>
      <c r="H22" s="195">
        <v>3.895</v>
      </c>
      <c r="I22" s="195">
        <v>3.895</v>
      </c>
      <c r="J22" s="195">
        <v>3.895</v>
      </c>
      <c r="K22" s="195">
        <v>3.895</v>
      </c>
      <c r="L22" s="195">
        <v>3.895</v>
      </c>
      <c r="M22" s="49"/>
      <c r="N22" s="127">
        <v>70</v>
      </c>
      <c r="O22" s="195">
        <v>3.8660000000000001</v>
      </c>
      <c r="P22" s="195">
        <v>3.8660000000000001</v>
      </c>
      <c r="Q22" s="195">
        <v>3.8660000000000001</v>
      </c>
      <c r="R22" s="195">
        <v>3.8660000000000001</v>
      </c>
      <c r="S22" s="195">
        <v>3.8660000000000001</v>
      </c>
      <c r="T22" s="195">
        <v>3.8660000000000001</v>
      </c>
      <c r="U22" s="195">
        <v>3.8660000000000001</v>
      </c>
      <c r="V22" s="195">
        <v>3.8660000000000001</v>
      </c>
      <c r="W22" s="195">
        <v>3.8660000000000001</v>
      </c>
    </row>
    <row r="23" spans="3:23" ht="17.100000000000001" customHeight="1">
      <c r="C23" s="191">
        <v>75</v>
      </c>
      <c r="D23" s="195">
        <v>3.948</v>
      </c>
      <c r="E23" s="195">
        <v>3.948</v>
      </c>
      <c r="F23" s="195">
        <v>3.948</v>
      </c>
      <c r="G23" s="195">
        <v>3.948</v>
      </c>
      <c r="H23" s="195">
        <v>3.948</v>
      </c>
      <c r="I23" s="195">
        <v>3.948</v>
      </c>
      <c r="J23" s="195">
        <v>3.948</v>
      </c>
      <c r="K23" s="195">
        <v>3.948</v>
      </c>
      <c r="L23" s="195">
        <v>3.948</v>
      </c>
      <c r="M23" s="49"/>
      <c r="N23" s="127">
        <v>75</v>
      </c>
      <c r="O23" s="195">
        <v>3.919</v>
      </c>
      <c r="P23" s="195">
        <v>3.919</v>
      </c>
      <c r="Q23" s="195">
        <v>3.919</v>
      </c>
      <c r="R23" s="195">
        <v>3.919</v>
      </c>
      <c r="S23" s="195">
        <v>3.919</v>
      </c>
      <c r="T23" s="195">
        <v>3.919</v>
      </c>
      <c r="U23" s="195">
        <v>3.919</v>
      </c>
      <c r="V23" s="195">
        <v>3.919</v>
      </c>
      <c r="W23" s="195">
        <v>3.919</v>
      </c>
    </row>
    <row r="24" spans="3:23" ht="17.100000000000001" customHeight="1">
      <c r="C24" s="191">
        <v>80</v>
      </c>
      <c r="D24" s="195">
        <v>4.0030000000000001</v>
      </c>
      <c r="E24" s="195">
        <v>4.0030000000000001</v>
      </c>
      <c r="F24" s="195">
        <v>4.0030000000000001</v>
      </c>
      <c r="G24" s="195">
        <v>4.0030000000000001</v>
      </c>
      <c r="H24" s="195">
        <v>4.0030000000000001</v>
      </c>
      <c r="I24" s="195">
        <v>4.0030000000000001</v>
      </c>
      <c r="J24" s="195">
        <v>4.0030000000000001</v>
      </c>
      <c r="K24" s="195">
        <v>4.0030000000000001</v>
      </c>
      <c r="L24" s="195">
        <v>4.0030000000000001</v>
      </c>
      <c r="M24" s="49"/>
      <c r="N24" s="127">
        <v>80</v>
      </c>
      <c r="O24" s="195">
        <v>3.9740000000000002</v>
      </c>
      <c r="P24" s="195">
        <v>3.9740000000000002</v>
      </c>
      <c r="Q24" s="195">
        <v>3.9740000000000002</v>
      </c>
      <c r="R24" s="195">
        <v>3.9740000000000002</v>
      </c>
      <c r="S24" s="195">
        <v>3.9740000000000002</v>
      </c>
      <c r="T24" s="195">
        <v>3.9740000000000002</v>
      </c>
      <c r="U24" s="195">
        <v>3.9740000000000002</v>
      </c>
      <c r="V24" s="195">
        <v>3.9740000000000002</v>
      </c>
      <c r="W24" s="195">
        <v>3.9740000000000002</v>
      </c>
    </row>
    <row r="25" spans="3:23" ht="17.100000000000001" customHeight="1">
      <c r="C25" s="191">
        <v>85</v>
      </c>
      <c r="D25" s="195">
        <v>4.0629999999999997</v>
      </c>
      <c r="E25" s="195">
        <v>4.0629999999999997</v>
      </c>
      <c r="F25" s="195">
        <v>4.0629999999999997</v>
      </c>
      <c r="G25" s="195">
        <v>4.0629999999999997</v>
      </c>
      <c r="H25" s="195">
        <v>4.0629999999999997</v>
      </c>
      <c r="I25" s="195">
        <v>4.0629999999999997</v>
      </c>
      <c r="J25" s="195">
        <v>4.0629999999999997</v>
      </c>
      <c r="K25" s="195">
        <v>4.0629999999999997</v>
      </c>
      <c r="L25" s="195">
        <v>4.0629999999999997</v>
      </c>
      <c r="M25" s="49"/>
      <c r="N25" s="127">
        <v>85</v>
      </c>
      <c r="O25" s="195">
        <v>4.0330000000000004</v>
      </c>
      <c r="P25" s="195">
        <v>4.0330000000000004</v>
      </c>
      <c r="Q25" s="195">
        <v>4.0330000000000004</v>
      </c>
      <c r="R25" s="195">
        <v>4.0330000000000004</v>
      </c>
      <c r="S25" s="195">
        <v>4.0330000000000004</v>
      </c>
      <c r="T25" s="195">
        <v>4.0330000000000004</v>
      </c>
      <c r="U25" s="195">
        <v>4.0330000000000004</v>
      </c>
      <c r="V25" s="195">
        <v>4.0330000000000004</v>
      </c>
      <c r="W25" s="195">
        <v>4.0330000000000004</v>
      </c>
    </row>
    <row r="26" spans="3:23" ht="17.100000000000001" customHeight="1">
      <c r="C26" s="191">
        <v>90</v>
      </c>
      <c r="D26" s="195">
        <v>4.1260000000000003</v>
      </c>
      <c r="E26" s="195">
        <v>4.1260000000000003</v>
      </c>
      <c r="F26" s="195">
        <v>4.1260000000000003</v>
      </c>
      <c r="G26" s="195">
        <v>4.1260000000000003</v>
      </c>
      <c r="H26" s="195">
        <v>4.1260000000000003</v>
      </c>
      <c r="I26" s="195">
        <v>4.1260000000000003</v>
      </c>
      <c r="J26" s="195">
        <v>4.1260000000000003</v>
      </c>
      <c r="K26" s="195">
        <v>4.1260000000000003</v>
      </c>
      <c r="L26" s="195">
        <v>4.1260000000000003</v>
      </c>
      <c r="M26" s="49"/>
      <c r="N26" s="127">
        <v>90</v>
      </c>
      <c r="O26" s="195">
        <v>4.0949999999999998</v>
      </c>
      <c r="P26" s="195">
        <v>4.0949999999999998</v>
      </c>
      <c r="Q26" s="195">
        <v>4.0949999999999998</v>
      </c>
      <c r="R26" s="195">
        <v>4.0949999999999998</v>
      </c>
      <c r="S26" s="195">
        <v>4.0949999999999998</v>
      </c>
      <c r="T26" s="195">
        <v>4.0949999999999998</v>
      </c>
      <c r="U26" s="195">
        <v>4.0949999999999998</v>
      </c>
      <c r="V26" s="195">
        <v>4.0949999999999998</v>
      </c>
      <c r="W26" s="195">
        <v>4.0949999999999998</v>
      </c>
    </row>
    <row r="27" spans="3:23" ht="17.100000000000001" customHeight="1">
      <c r="C27" s="191">
        <v>95</v>
      </c>
      <c r="D27" s="195">
        <v>4.1920000000000002</v>
      </c>
      <c r="E27" s="195">
        <v>4.1920000000000002</v>
      </c>
      <c r="F27" s="195">
        <v>4.1920000000000002</v>
      </c>
      <c r="G27" s="195">
        <v>4.1920000000000002</v>
      </c>
      <c r="H27" s="195">
        <v>4.1920000000000002</v>
      </c>
      <c r="I27" s="195">
        <v>4.1920000000000002</v>
      </c>
      <c r="J27" s="195">
        <v>4.1920000000000002</v>
      </c>
      <c r="K27" s="195">
        <v>4.1920000000000002</v>
      </c>
      <c r="L27" s="195">
        <v>4.1920000000000002</v>
      </c>
      <c r="M27" s="49"/>
      <c r="N27" s="127">
        <v>95</v>
      </c>
      <c r="O27" s="195">
        <v>4.1630000000000003</v>
      </c>
      <c r="P27" s="195">
        <v>4.1630000000000003</v>
      </c>
      <c r="Q27" s="195">
        <v>4.1630000000000003</v>
      </c>
      <c r="R27" s="195">
        <v>4.1630000000000003</v>
      </c>
      <c r="S27" s="195">
        <v>4.1630000000000003</v>
      </c>
      <c r="T27" s="195">
        <v>4.1630000000000003</v>
      </c>
      <c r="U27" s="195">
        <v>4.1630000000000003</v>
      </c>
      <c r="V27" s="195">
        <v>4.1630000000000003</v>
      </c>
      <c r="W27" s="195">
        <v>4.1630000000000003</v>
      </c>
    </row>
    <row r="28" spans="3:23" ht="17.100000000000001" customHeight="1">
      <c r="C28" s="191">
        <v>100</v>
      </c>
      <c r="D28" s="196">
        <v>4.2729999999999997</v>
      </c>
      <c r="E28" s="196">
        <v>4.2729999999999997</v>
      </c>
      <c r="F28" s="196">
        <v>4.2729999999999997</v>
      </c>
      <c r="G28" s="196">
        <v>4.2729999999999997</v>
      </c>
      <c r="H28" s="196">
        <v>4.2729999999999997</v>
      </c>
      <c r="I28" s="196">
        <v>4.2729999999999997</v>
      </c>
      <c r="J28" s="196">
        <v>4.2729999999999997</v>
      </c>
      <c r="K28" s="196">
        <v>4.2729999999999997</v>
      </c>
      <c r="L28" s="196">
        <v>4.2729999999999997</v>
      </c>
      <c r="M28" s="49"/>
      <c r="N28" s="127">
        <v>100</v>
      </c>
      <c r="O28" s="196">
        <v>4.2679999999999998</v>
      </c>
      <c r="P28" s="196">
        <v>4.2679999999999998</v>
      </c>
      <c r="Q28" s="196">
        <v>4.2679999999999998</v>
      </c>
      <c r="R28" s="196">
        <v>4.2679999999999998</v>
      </c>
      <c r="S28" s="196">
        <v>4.2679999999999998</v>
      </c>
      <c r="T28" s="196">
        <v>4.2679999999999998</v>
      </c>
      <c r="U28" s="196">
        <v>4.2679999999999998</v>
      </c>
      <c r="V28" s="196">
        <v>4.2679999999999998</v>
      </c>
      <c r="W28" s="196">
        <v>4.2679999999999998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0-变更记录</vt:lpstr>
      <vt:lpstr>1_基本信息</vt:lpstr>
      <vt:lpstr>2_电压和温度</vt:lpstr>
      <vt:lpstr>3_容量和能量</vt:lpstr>
      <vt:lpstr>4_电流极限(BoL)（单电芯）</vt:lpstr>
      <vt:lpstr>5_功率极限(BoL)（单电芯）</vt:lpstr>
      <vt:lpstr>6_电流极限(EoL)</vt:lpstr>
      <vt:lpstr>7_功率极限(EoL)</vt:lpstr>
      <vt:lpstr>8_OCV</vt:lpstr>
      <vt:lpstr>9_直流内阻（BoL)</vt:lpstr>
      <vt:lpstr>10_直流内阻（EoL)</vt:lpstr>
      <vt:lpstr>11_寿命</vt:lpstr>
      <vt:lpstr>12_故障报警及处理策略</vt:lpstr>
      <vt:lpstr>13_快充策略</vt:lpstr>
      <vt:lpstr>14_标准充电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Jia</dc:creator>
  <cp:lastModifiedBy>杨金波</cp:lastModifiedBy>
  <dcterms:created xsi:type="dcterms:W3CDTF">2015-06-05T18:19:34Z</dcterms:created>
  <dcterms:modified xsi:type="dcterms:W3CDTF">2020-06-29T10:39:45Z</dcterms:modified>
</cp:coreProperties>
</file>